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Nemocnice Třinec\_Export\DWG\"/>
    </mc:Choice>
  </mc:AlternateContent>
  <xr:revisionPtr revIDLastSave="0" documentId="13_ncr:1_{CC6F80C7-1C26-4377-86C5-46B57A39B5AE}" xr6:coauthVersionLast="47" xr6:coauthVersionMax="47" xr10:uidLastSave="{00000000-0000-0000-0000-000000000000}"/>
  <bookViews>
    <workbookView xWindow="28680" yWindow="-120" windowWidth="29040" windowHeight="17640" tabRatio="866" xr2:uid="{5FD137FB-0991-4768-8539-6DEDAA9B35F0}"/>
  </bookViews>
  <sheets>
    <sheet name="Pokyny" sheetId="65" r:id="rId1"/>
    <sheet name="VZT-1-1.NP" sheetId="16" r:id="rId2"/>
    <sheet name="VZT-2-2.NP" sheetId="39" r:id="rId3"/>
    <sheet name="Společné" sheetId="59" r:id="rId4"/>
  </sheets>
  <definedNames>
    <definedName name="_Toc137811831" localSheetId="1">'VZT-1-1.NP'!$C$13</definedName>
    <definedName name="_Toc137811841" localSheetId="2">'VZT-2-2.NP'!$C$12</definedName>
    <definedName name="_xlnm.Print_Area" localSheetId="0">Pokyny!$A$1:$K$19</definedName>
    <definedName name="_xlnm.Print_Area" localSheetId="1">'VZT-1-1.NP'!$A$1:$L$66</definedName>
    <definedName name="_xlnm.Print_Area" localSheetId="2">'VZT-2-2.NP'!$A$1:$L$29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9" l="1"/>
  <c r="J50" i="16"/>
  <c r="J51" i="16"/>
  <c r="K50" i="16"/>
  <c r="J49" i="16"/>
  <c r="K49" i="16"/>
  <c r="K18" i="39"/>
  <c r="J18" i="39"/>
  <c r="G13" i="59"/>
  <c r="F15" i="39" l="1"/>
  <c r="K53" i="16"/>
  <c r="J53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29" i="16"/>
  <c r="J30" i="16"/>
  <c r="K30" i="16"/>
  <c r="K29" i="16"/>
  <c r="K28" i="16"/>
  <c r="J28" i="16"/>
  <c r="K27" i="16"/>
  <c r="J27" i="16"/>
  <c r="K26" i="16"/>
  <c r="J26" i="16"/>
  <c r="K25" i="16"/>
  <c r="J25" i="16"/>
  <c r="K24" i="16"/>
  <c r="J24" i="16"/>
  <c r="K23" i="16"/>
  <c r="J23" i="16"/>
  <c r="K22" i="16"/>
  <c r="J22" i="16"/>
  <c r="J48" i="16"/>
  <c r="K48" i="16"/>
  <c r="K47" i="16"/>
  <c r="J47" i="16" l="1"/>
  <c r="K16" i="16" l="1"/>
  <c r="K15" i="16"/>
  <c r="J16" i="16"/>
  <c r="J17" i="16"/>
  <c r="J18" i="16"/>
  <c r="J19" i="16"/>
  <c r="J20" i="16"/>
  <c r="J21" i="16"/>
  <c r="J15" i="16"/>
  <c r="K17" i="16"/>
  <c r="K18" i="16"/>
  <c r="K19" i="16"/>
  <c r="K20" i="16"/>
  <c r="K21" i="16"/>
  <c r="I15" i="39" l="1"/>
  <c r="I13" i="39"/>
  <c r="K14" i="16"/>
  <c r="J16" i="39" l="1"/>
  <c r="K16" i="39"/>
  <c r="J15" i="39"/>
  <c r="K15" i="39"/>
  <c r="G16" i="59" l="1"/>
  <c r="K14" i="39"/>
  <c r="J14" i="39"/>
  <c r="J13" i="39" l="1"/>
  <c r="K13" i="39"/>
  <c r="G15" i="59" l="1"/>
  <c r="G12" i="59"/>
  <c r="G11" i="59"/>
  <c r="B11" i="59"/>
  <c r="B10" i="59"/>
  <c r="G20" i="59" l="1"/>
  <c r="D5" i="59" l="1"/>
  <c r="D6" i="59" s="1"/>
  <c r="D7" i="59" s="1"/>
  <c r="J57" i="16" l="1"/>
  <c r="J56" i="16"/>
  <c r="J22" i="39" l="1"/>
  <c r="J21" i="39"/>
  <c r="K24" i="39" l="1"/>
  <c r="J24" i="39"/>
  <c r="K59" i="16"/>
  <c r="J26" i="39" l="1"/>
  <c r="J14" i="16" l="1"/>
  <c r="J59" i="16" s="1"/>
  <c r="J61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BFF494A8-3D8A-49C7-920A-6685E64C17FC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8E5E74FD-888A-4BB8-B651-605122EFD6BA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<sst xmlns="http://schemas.openxmlformats.org/spreadsheetml/2006/main" count="281" uniqueCount="171">
  <si>
    <t>ks</t>
  </si>
  <si>
    <t>Název</t>
  </si>
  <si>
    <t>Pol.č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</si>
  <si>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</si>
  <si>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</si>
  <si>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</si>
  <si>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</si>
  <si>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</si>
  <si>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</si>
  <si>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</si>
  <si>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</si>
  <si>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</si>
  <si>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</si>
  <si>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</si>
  <si>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</si>
  <si>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</si>
  <si>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</si>
  <si>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</si>
  <si>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</si>
  <si>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</si>
  <si>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</si>
  <si>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</si>
  <si>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r>
      <t>m</t>
    </r>
    <r>
      <rPr>
        <vertAlign val="superscript"/>
        <sz val="11"/>
        <rFont val="Arial CE"/>
        <charset val="238"/>
      </rPr>
      <t>2</t>
    </r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</si>
  <si>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</si>
  <si>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</si>
  <si>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</si>
  <si>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</si>
  <si>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</si>
  <si>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</si>
  <si>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Rozpočet - Vzduchotechnika</t>
  </si>
  <si>
    <t>Cena celkem bez DPH:</t>
  </si>
  <si>
    <t>DPH 21 %:</t>
  </si>
  <si>
    <t>Cena celkem s DPH:</t>
  </si>
  <si>
    <t>P.Č.</t>
  </si>
  <si>
    <t>Zn.</t>
  </si>
  <si>
    <t>MJ</t>
  </si>
  <si>
    <t>Množ.</t>
  </si>
  <si>
    <t>Cena/MJ</t>
  </si>
  <si>
    <t xml:space="preserve">Celkem </t>
  </si>
  <si>
    <t>SPOLEČNÉ</t>
  </si>
  <si>
    <t>Přesuny hmot</t>
  </si>
  <si>
    <t xml:space="preserve">Přesun hmot do 3 tun </t>
  </si>
  <si>
    <t>kpl</t>
  </si>
  <si>
    <t>Zkoušky</t>
  </si>
  <si>
    <t>Zkoušky zařízení, zaregulování potrubního rozvodu VZT</t>
  </si>
  <si>
    <t>Poznámka:</t>
  </si>
  <si>
    <t>Veškeré položky ve výkazu jsou uvedeny včetně montážních prací a ostatních výkonů spojených s instalací systému</t>
  </si>
  <si>
    <t>CELKEM</t>
  </si>
  <si>
    <t>mb</t>
  </si>
  <si>
    <t>Ø200 mm</t>
  </si>
  <si>
    <t>Materiály a zpracování budou v souladu s požadavky a v rámci příslušných zákonů a norem EU.</t>
  </si>
  <si>
    <t xml:space="preserve">uznávané národní normy, které jsou uvedeny v technické specifikaci. Veškeré použité materiály </t>
  </si>
  <si>
    <t>Jestliže neexistuje žádná takováto norma, materiály a zpracování budou splňovat požadavky</t>
  </si>
  <si>
    <t>musí být použity nové a musí mít 1. jakostní třídu, pokud není v projektu požadováno jinak.</t>
  </si>
  <si>
    <t>výrobků, výkonů nebo obchodních materiálů, které platí pro určitého podnikatele za příznačné,</t>
  </si>
  <si>
    <t>slouží tyto pro specifikaci jejich funkčních a estetických vlastností. Tyto výrobky a materiály lze</t>
  </si>
  <si>
    <t>nahradit technicky a kvalitativně obdobnými řešeními, avšak s minimálně stejnými technickými</t>
  </si>
  <si>
    <t>parametry, výkony a kvalitou.</t>
  </si>
  <si>
    <t>Standard stavby a použitých materiálů může být stanoven v této projektové dokumentaci</t>
  </si>
  <si>
    <t>formou uvedení názvu výrobku (či výrobce), který příslušný standard reprezentuje. Označení</t>
  </si>
  <si>
    <t>a materiálů (je-li uvedeno) tak slouží pouze k určení nejnižších standardů kvality  díla. Uchazeč</t>
  </si>
  <si>
    <t>může navrhnout ekvivalentní dodávky a materiály, avšak s minimálně stejnými technickými</t>
  </si>
  <si>
    <t>Pokud projekt obsahuje požadavky nebo odkazy na jednotlivá obchodní jména nebo označení</t>
  </si>
  <si>
    <t>Investiční akce: Nemocnice Třinec, p.o. Operační sály 6 a 7, stavební úpravy pavilon C</t>
  </si>
  <si>
    <r>
      <t xml:space="preserve">Investor: </t>
    </r>
    <r>
      <rPr>
        <sz val="10"/>
        <rFont val="Calibri"/>
        <family val="2"/>
        <charset val="238"/>
        <scheme val="minor"/>
      </rPr>
      <t>Nemocnice Třinec p.o., Kaštanová 268, Dolní Lištná</t>
    </r>
    <r>
      <rPr>
        <b/>
        <sz val="10"/>
        <rFont val="Calibri"/>
        <family val="2"/>
        <charset val="238"/>
        <scheme val="minor"/>
      </rPr>
      <t>, Třinec 739 61</t>
    </r>
  </si>
  <si>
    <t>Zpracovatel: Ateliér Emmet s.r.o. Otická 317/32, 746 01 Opava, CZ</t>
  </si>
  <si>
    <t>Nemocnice Třinec, p.o. Operační sály 6 a 7, stavební úpravy pavilon C</t>
  </si>
  <si>
    <t>Zařízení č.1 – Větrání operačních sálů v 1.NP, včetně dalších prostor</t>
  </si>
  <si>
    <r>
      <t>Qv= +9580/ -9260 m</t>
    </r>
    <r>
      <rPr>
        <vertAlign val="superscript"/>
        <sz val="11"/>
        <rFont val="Arial CE"/>
        <charset val="238"/>
      </rPr>
      <t>3</t>
    </r>
    <r>
      <rPr>
        <sz val="11"/>
        <rFont val="Arial CE"/>
        <charset val="238"/>
      </rPr>
      <t>/h, dp=800 Pa, Pel = 15,2 kW / 400 V. hmotnost 2716 Kg</t>
    </r>
  </si>
  <si>
    <t>Kompaktní vzduchotechnická jednotka v podstropním provedení, s rekuperací tepla pomocí rotačního rekuperátoru, elektrickým dohřevem, min. účinnost rekuperace  73%, třída filtrace  F9 na přívodu a M5 na odvodu vzduchu</t>
  </si>
  <si>
    <t>1.1</t>
  </si>
  <si>
    <t>2</t>
  </si>
  <si>
    <t>V ceně VZT jednotky</t>
  </si>
  <si>
    <t>Mw= 78 l/h</t>
  </si>
  <si>
    <t>3</t>
  </si>
  <si>
    <t>3.1</t>
  </si>
  <si>
    <t>Obloukový tlumič hluku do čtyřhranného potrubí (odvod, výtlak), kulisa 10 mm, průtočná mezera 20 mm s náběhovými a odtokovými hranami</t>
  </si>
  <si>
    <t>1250×900×1200 mm</t>
  </si>
  <si>
    <t>Přímý tlumič hluku do čtyřhranného potrubí (přívod, výtlak), kulisa 10 mm, průtočná mezera 20 mm s náběhovými a odtokovými hranami</t>
  </si>
  <si>
    <t>Přímý tlumič hluku do čtyřhranného potrubí (přívod, výtlak), kulisa 10 mm, průtočná mezera 23 mm s náběhovými a odtokovými hranami</t>
  </si>
  <si>
    <t>3.2</t>
  </si>
  <si>
    <t>3.3</t>
  </si>
  <si>
    <t>3.4</t>
  </si>
  <si>
    <t>3.5</t>
  </si>
  <si>
    <t>3.6</t>
  </si>
  <si>
    <t>Přímý tlumič hluku do čtyřhranného potrubí (přívod, výtlak), kulisa 10 mm, průtočná mezera 19 mm s náběhovými a odtokovými hranami</t>
  </si>
  <si>
    <t>1250×900×1850 mm</t>
  </si>
  <si>
    <t>1250×900×3000 mm</t>
  </si>
  <si>
    <t>1250×900×2000 mm</t>
  </si>
  <si>
    <t>Požární klapka do čtyřhranného potrubí, včetně termoelektrického spouštěcího čidla a servopohonu ovládaného na 230 V</t>
  </si>
  <si>
    <t>4.1</t>
  </si>
  <si>
    <t>700×355 mm</t>
  </si>
  <si>
    <t>900×355 mm</t>
  </si>
  <si>
    <t>Variabilní regulátor průtoku vzduchu do čtyřhranného potrubí včetně servopohnu na 24V</t>
  </si>
  <si>
    <t>4.2</t>
  </si>
  <si>
    <t>5.1</t>
  </si>
  <si>
    <t>5.2</t>
  </si>
  <si>
    <t>5.3</t>
  </si>
  <si>
    <t>5.4</t>
  </si>
  <si>
    <t>5.5</t>
  </si>
  <si>
    <t>560×355 mm</t>
  </si>
  <si>
    <t>560×250 mm</t>
  </si>
  <si>
    <t>250×250 mm</t>
  </si>
  <si>
    <t>6.1</t>
  </si>
  <si>
    <t>6.2</t>
  </si>
  <si>
    <t>Elektrický potrubní ohřívač vzduchu</t>
  </si>
  <si>
    <t>500×250 mm</t>
  </si>
  <si>
    <t>7.1</t>
  </si>
  <si>
    <t>600×600×300 mm</t>
  </si>
  <si>
    <t>Čistý nástavec s kazetovým HEPA filtrem pro odvod vzduchu, čtyřhranné připojení z boku 500×100 mm</t>
  </si>
  <si>
    <t>Čistý nástavec s kazetovým HEPA filtrem pro odvod vzduchu, čtyřhranné připojení z boku 200×100 mm</t>
  </si>
  <si>
    <t>305×305×300 mm</t>
  </si>
  <si>
    <t>Čistý nástavec s kazetovým HEPA filtrem pro přívod vzduchu, čtyřhranné připojení z boku 200×100 mm</t>
  </si>
  <si>
    <t>Čistý nástavec s kazetovým HEPA filtrem pro přívod vzduchu, čtyřhranné připojení z boku 500×100 mm</t>
  </si>
  <si>
    <t>7.2</t>
  </si>
  <si>
    <t>7.3</t>
  </si>
  <si>
    <t>7.4</t>
  </si>
  <si>
    <r>
      <t xml:space="preserve">Vířivý anemostat pro odvod vzduchu, napojení zboku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200 mm, včetně čelní desky a regulační klapky</t>
    </r>
  </si>
  <si>
    <t>8.1</t>
  </si>
  <si>
    <t>8.2</t>
  </si>
  <si>
    <r>
      <t xml:space="preserve">Vířivý anemostat pro odvod vzduchu, napojení zboku </t>
    </r>
    <r>
      <rPr>
        <sz val="11"/>
        <rFont val="Arial"/>
        <family val="2"/>
        <charset val="238"/>
      </rPr>
      <t>Ø315</t>
    </r>
    <r>
      <rPr>
        <sz val="11"/>
        <rFont val="Arial CE"/>
        <charset val="238"/>
      </rPr>
      <t xml:space="preserve"> mm, včetně čelní desky a regulační klapky</t>
    </r>
  </si>
  <si>
    <t>825×825×315 mm</t>
  </si>
  <si>
    <t>8.3</t>
  </si>
  <si>
    <r>
      <t xml:space="preserve">Vířivý anemostat pro přívod vzduchu, napojení zboku </t>
    </r>
    <r>
      <rPr>
        <sz val="11"/>
        <rFont val="Arial"/>
        <family val="2"/>
        <charset val="238"/>
      </rPr>
      <t>Ø250</t>
    </r>
    <r>
      <rPr>
        <sz val="11"/>
        <rFont val="Arial CE"/>
        <charset val="238"/>
      </rPr>
      <t xml:space="preserve"> mm, včetně čelní desky a regulační klapky</t>
    </r>
  </si>
  <si>
    <r>
      <t xml:space="preserve">Vířivý anemostat pro přívod vzduchu, napojení zboku </t>
    </r>
    <r>
      <rPr>
        <sz val="11"/>
        <rFont val="Arial"/>
        <family val="2"/>
        <charset val="238"/>
      </rPr>
      <t>Ø200</t>
    </r>
    <r>
      <rPr>
        <sz val="11"/>
        <rFont val="Arial CE"/>
        <charset val="238"/>
      </rPr>
      <t xml:space="preserve"> mm, včetně čelní desky a regulační klapky</t>
    </r>
  </si>
  <si>
    <t>8.4</t>
  </si>
  <si>
    <t>8.5</t>
  </si>
  <si>
    <r>
      <t xml:space="preserve">Vířivý anemostat pro přívod vzduchu, napojení zboku </t>
    </r>
    <r>
      <rPr>
        <sz val="11"/>
        <rFont val="Arial"/>
        <family val="2"/>
        <charset val="238"/>
      </rPr>
      <t>Ø315</t>
    </r>
    <r>
      <rPr>
        <sz val="11"/>
        <rFont val="Arial CE"/>
        <charset val="238"/>
      </rPr>
      <t xml:space="preserve"> mm, včetně čelní desky a regulační klapky</t>
    </r>
  </si>
  <si>
    <t>Talířový ventil pro odvod vzduchu</t>
  </si>
  <si>
    <t>9.1</t>
  </si>
  <si>
    <t>Ø100 mm</t>
  </si>
  <si>
    <t>9.2</t>
  </si>
  <si>
    <t>9.3</t>
  </si>
  <si>
    <t>Talířový ventil pro přívod vzduchu</t>
  </si>
  <si>
    <t>Ø160 mm</t>
  </si>
  <si>
    <t>Ø125 mm</t>
  </si>
  <si>
    <t>9.4</t>
  </si>
  <si>
    <t>9.5</t>
  </si>
  <si>
    <t>9.6</t>
  </si>
  <si>
    <t>10.1</t>
  </si>
  <si>
    <t>Síto s oky proti hrubým nečistotám a ptactvu</t>
  </si>
  <si>
    <t>1000×500 mm</t>
  </si>
  <si>
    <t>čtyřhranné potrubí z pozinkovaného plechu, třída těstnosti III,  25% tvarovek</t>
  </si>
  <si>
    <t xml:space="preserve"> do obvodu 4200 mm</t>
  </si>
  <si>
    <t>11.1</t>
  </si>
  <si>
    <t xml:space="preserve"> do obvodu 2200 mm</t>
  </si>
  <si>
    <t>11.2</t>
  </si>
  <si>
    <t>Kruhové potrubí z pozinkovaného plechu, třída těstnosti III, včetně 50% tvarovek</t>
  </si>
  <si>
    <t>do Ø200 mm</t>
  </si>
  <si>
    <t>12.1</t>
  </si>
  <si>
    <t>13.1</t>
  </si>
  <si>
    <t xml:space="preserve">VZT Hadice </t>
  </si>
  <si>
    <t>do Ø315 mm</t>
  </si>
  <si>
    <t>do Ø250 mm</t>
  </si>
  <si>
    <t>13.2</t>
  </si>
  <si>
    <t>tl. 25 mm</t>
  </si>
  <si>
    <t>Tepelná izolace tl. 25 mm z kaučuku s AL polepem</t>
  </si>
  <si>
    <t>Snimač průltoku vzduchu do čtyřhranného potrubí</t>
  </si>
  <si>
    <t>Talířový ventil odvodní, plastový</t>
  </si>
  <si>
    <t>200×100 mm</t>
  </si>
  <si>
    <t>Čtyřhranné potrubí z pozinkovaného plechu 20% tvarovek</t>
  </si>
  <si>
    <t xml:space="preserve"> do obvodu 800 mm</t>
  </si>
  <si>
    <t>4</t>
  </si>
  <si>
    <t>Měření množstí vzduchu včetně vyhotovení protokolu</t>
  </si>
  <si>
    <t>Repas stávajícího ventilátoru na střeše</t>
  </si>
  <si>
    <t>Kordinace se stavbou</t>
  </si>
  <si>
    <t>Lešení do výšky 4 m</t>
  </si>
  <si>
    <t>Zařízení č.2 – Odvětrání sociálních zařízení v 1.NP</t>
  </si>
  <si>
    <t>Vyvíječ páry v nástěnném provedení</t>
  </si>
  <si>
    <t>600×300 mm</t>
  </si>
  <si>
    <t>Připojení jednotky ke zdroji chladu/ tepla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</si>
</sst>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#,##0.0"/>
    <numFmt numFmtId="166" formatCode="_-* #,##0.00\ _K_č_-;\-* #,##0.00\ _K_č_-;_-* &quot;-&quot;??\ _K_č_-;_-@_-"/>
    <numFmt numFmtId="167" formatCode="#,##0_ ;\-#,##0\ "/>
    <numFmt numFmtId="168" formatCode="#,##0.00\ &quot;Kč&quot;"/>
    <numFmt numFmtId="169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vertAlign val="superscript"/>
      <sz val="11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Times New Roman CE"/>
      <charset val="238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7030A0"/>
      <name val="Arial CE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0" fontId="17" fillId="0" borderId="0"/>
    <xf numFmtId="0" fontId="18" fillId="0" borderId="0"/>
    <xf numFmtId="0" fontId="18" fillId="0" borderId="0"/>
  </cellStyleXfs>
  <cellXfs count="267">
    <xf numFmtId="0" fontId="0" fillId="0" borderId="0" xfId="0"/>
    <xf numFmtId="0" fontId="5" fillId="0" borderId="0" xfId="0" applyFont="1" applyAlignment="1">
      <alignment horizontal="left"/>
    </xf>
    <xf numFmtId="2" fontId="3" fillId="0" borderId="18" xfId="0" applyNumberFormat="1" applyFont="1" applyBorder="1" applyAlignment="1">
      <alignment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justify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vertical="center" wrapText="1"/>
    </xf>
    <xf numFmtId="3" fontId="3" fillId="0" borderId="20" xfId="0" applyNumberFormat="1" applyFont="1" applyBorder="1" applyAlignment="1">
      <alignment horizontal="left" vertical="center" wrapText="1"/>
    </xf>
    <xf numFmtId="165" fontId="5" fillId="0" borderId="20" xfId="0" applyNumberFormat="1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right" vertical="center" wrapText="1"/>
    </xf>
    <xf numFmtId="165" fontId="3" fillId="0" borderId="2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left" vertical="center"/>
    </xf>
    <xf numFmtId="3" fontId="3" fillId="0" borderId="23" xfId="0" applyNumberFormat="1" applyFont="1" applyBorder="1" applyAlignment="1">
      <alignment vertical="center" wrapText="1"/>
    </xf>
    <xf numFmtId="0" fontId="5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left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left" vertical="center"/>
    </xf>
    <xf numFmtId="3" fontId="3" fillId="0" borderId="26" xfId="0" applyNumberFormat="1" applyFont="1" applyBorder="1" applyAlignment="1">
      <alignment vertical="center" wrapText="1"/>
    </xf>
    <xf numFmtId="0" fontId="5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right" vertical="center" wrapText="1"/>
    </xf>
    <xf numFmtId="0" fontId="5" fillId="0" borderId="27" xfId="0" applyFont="1" applyBorder="1" applyAlignment="1">
      <alignment horizontal="left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1" fontId="5" fillId="0" borderId="30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3" fontId="3" fillId="0" borderId="30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justify"/>
    </xf>
    <xf numFmtId="0" fontId="3" fillId="0" borderId="28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3" fontId="5" fillId="0" borderId="30" xfId="0" applyNumberFormat="1" applyFont="1" applyBorder="1" applyAlignment="1">
      <alignment vertical="center" wrapText="1"/>
    </xf>
    <xf numFmtId="3" fontId="3" fillId="0" borderId="30" xfId="0" applyNumberFormat="1" applyFont="1" applyBorder="1" applyAlignment="1">
      <alignment horizontal="right" vertical="center" wrapText="1"/>
    </xf>
    <xf numFmtId="3" fontId="3" fillId="0" borderId="31" xfId="0" applyNumberFormat="1" applyFont="1" applyBorder="1" applyAlignment="1">
      <alignment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166" fontId="5" fillId="0" borderId="30" xfId="0" applyNumberFormat="1" applyFont="1" applyBorder="1" applyAlignment="1">
      <alignment vertical="center" wrapText="1"/>
    </xf>
    <xf numFmtId="166" fontId="3" fillId="0" borderId="30" xfId="0" applyNumberFormat="1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vertical="center" wrapText="1"/>
    </xf>
    <xf numFmtId="0" fontId="3" fillId="0" borderId="30" xfId="0" applyFont="1" applyBorder="1" applyAlignment="1">
      <alignment horizontal="center"/>
    </xf>
    <xf numFmtId="164" fontId="5" fillId="0" borderId="30" xfId="0" applyNumberFormat="1" applyFont="1" applyBorder="1" applyAlignment="1">
      <alignment horizontal="center" vertical="center" wrapText="1"/>
    </xf>
    <xf numFmtId="167" fontId="5" fillId="0" borderId="30" xfId="0" applyNumberFormat="1" applyFont="1" applyBorder="1" applyAlignment="1">
      <alignment horizontal="left" vertical="center" wrapText="1"/>
    </xf>
    <xf numFmtId="167" fontId="3" fillId="0" borderId="30" xfId="0" applyNumberFormat="1" applyFont="1" applyBorder="1" applyAlignment="1">
      <alignment horizontal="left" vertical="center" wrapText="1"/>
    </xf>
    <xf numFmtId="3" fontId="5" fillId="0" borderId="0" xfId="0" applyNumberFormat="1" applyFont="1"/>
    <xf numFmtId="0" fontId="3" fillId="0" borderId="30" xfId="0" applyFont="1" applyBorder="1" applyAlignment="1">
      <alignment vertical="center" wrapText="1"/>
    </xf>
    <xf numFmtId="3" fontId="4" fillId="0" borderId="30" xfId="0" applyNumberFormat="1" applyFont="1" applyBorder="1" applyAlignment="1">
      <alignment vertical="center" wrapText="1"/>
    </xf>
    <xf numFmtId="3" fontId="4" fillId="0" borderId="30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3" fontId="3" fillId="0" borderId="23" xfId="0" applyNumberFormat="1" applyFont="1" applyBorder="1" applyAlignment="1">
      <alignment horizontal="left" vertical="center" wrapText="1"/>
    </xf>
    <xf numFmtId="3" fontId="4" fillId="0" borderId="23" xfId="0" applyNumberFormat="1" applyFont="1" applyBorder="1" applyAlignment="1">
      <alignment vertical="center" wrapText="1"/>
    </xf>
    <xf numFmtId="3" fontId="4" fillId="0" borderId="23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33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1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/>
    <xf numFmtId="3" fontId="5" fillId="0" borderId="11" xfId="0" applyNumberFormat="1" applyFont="1" applyBorder="1"/>
    <xf numFmtId="3" fontId="5" fillId="0" borderId="11" xfId="0" applyNumberFormat="1" applyFont="1" applyBorder="1" applyAlignment="1">
      <alignment horizontal="left"/>
    </xf>
    <xf numFmtId="0" fontId="5" fillId="0" borderId="11" xfId="0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center"/>
    </xf>
    <xf numFmtId="0" fontId="14" fillId="0" borderId="46" xfId="0" applyFont="1" applyBorder="1"/>
    <xf numFmtId="49" fontId="14" fillId="0" borderId="46" xfId="0" applyNumberFormat="1" applyFont="1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1" fillId="0" borderId="5" xfId="0" applyFont="1" applyBorder="1"/>
    <xf numFmtId="0" fontId="11" fillId="0" borderId="15" xfId="0" applyFont="1" applyBorder="1"/>
    <xf numFmtId="0" fontId="11" fillId="0" borderId="10" xfId="0" applyFont="1" applyBorder="1"/>
    <xf numFmtId="0" fontId="16" fillId="0" borderId="7" xfId="0" applyFont="1" applyBorder="1"/>
    <xf numFmtId="49" fontId="14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6" fillId="0" borderId="4" xfId="0" applyFont="1" applyBorder="1"/>
    <xf numFmtId="49" fontId="16" fillId="0" borderId="4" xfId="2" applyNumberFormat="1" applyFont="1" applyBorder="1" applyAlignment="1">
      <alignment wrapText="1"/>
    </xf>
    <xf numFmtId="0" fontId="11" fillId="0" borderId="4" xfId="0" applyFont="1" applyBorder="1" applyAlignment="1">
      <alignment horizontal="center"/>
    </xf>
    <xf numFmtId="168" fontId="11" fillId="0" borderId="4" xfId="0" applyNumberFormat="1" applyFont="1" applyBorder="1" applyAlignment="1">
      <alignment horizontal="center"/>
    </xf>
    <xf numFmtId="168" fontId="11" fillId="0" borderId="16" xfId="0" applyNumberFormat="1" applyFont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49" fontId="14" fillId="0" borderId="4" xfId="0" applyNumberFormat="1" applyFont="1" applyBorder="1" applyAlignment="1">
      <alignment horizontal="left"/>
    </xf>
    <xf numFmtId="0" fontId="16" fillId="0" borderId="4" xfId="3" applyFont="1" applyBorder="1" applyAlignment="1">
      <alignment horizontal="center" wrapText="1"/>
    </xf>
    <xf numFmtId="168" fontId="16" fillId="0" borderId="4" xfId="0" applyNumberFormat="1" applyFont="1" applyBorder="1" applyAlignment="1">
      <alignment horizontal="center"/>
    </xf>
    <xf numFmtId="168" fontId="16" fillId="0" borderId="16" xfId="0" applyNumberFormat="1" applyFont="1" applyBorder="1" applyAlignment="1">
      <alignment horizontal="center"/>
    </xf>
    <xf numFmtId="49" fontId="14" fillId="0" borderId="4" xfId="2" applyNumberFormat="1" applyFont="1" applyBorder="1" applyAlignment="1">
      <alignment wrapText="1"/>
    </xf>
    <xf numFmtId="0" fontId="16" fillId="0" borderId="8" xfId="0" applyFont="1" applyBorder="1"/>
    <xf numFmtId="49" fontId="14" fillId="0" borderId="8" xfId="2" applyNumberFormat="1" applyFont="1" applyBorder="1" applyAlignment="1">
      <alignment wrapText="1"/>
    </xf>
    <xf numFmtId="0" fontId="16" fillId="0" borderId="8" xfId="3" applyFont="1" applyBorder="1" applyAlignment="1">
      <alignment horizontal="center" wrapText="1"/>
    </xf>
    <xf numFmtId="169" fontId="11" fillId="0" borderId="8" xfId="0" applyNumberFormat="1" applyFont="1" applyBorder="1" applyAlignment="1">
      <alignment horizontal="center"/>
    </xf>
    <xf numFmtId="168" fontId="19" fillId="0" borderId="13" xfId="0" applyNumberFormat="1" applyFont="1" applyBorder="1" applyAlignment="1">
      <alignment horizontal="center"/>
    </xf>
    <xf numFmtId="0" fontId="11" fillId="0" borderId="0" xfId="0" applyFont="1"/>
    <xf numFmtId="49" fontId="16" fillId="0" borderId="0" xfId="2" applyNumberFormat="1" applyFont="1" applyAlignment="1">
      <alignment wrapText="1"/>
    </xf>
    <xf numFmtId="0" fontId="11" fillId="0" borderId="0" xfId="0" applyFont="1" applyAlignment="1">
      <alignment horizontal="center"/>
    </xf>
    <xf numFmtId="168" fontId="11" fillId="0" borderId="0" xfId="0" applyNumberFormat="1" applyFont="1" applyAlignment="1">
      <alignment horizontal="right"/>
    </xf>
    <xf numFmtId="0" fontId="16" fillId="0" borderId="0" xfId="3" applyFont="1" applyAlignment="1">
      <alignment horizontal="center" wrapText="1"/>
    </xf>
    <xf numFmtId="169" fontId="11" fillId="0" borderId="0" xfId="0" applyNumberFormat="1" applyFont="1" applyAlignment="1">
      <alignment horizontal="right"/>
    </xf>
    <xf numFmtId="49" fontId="14" fillId="0" borderId="0" xfId="2" applyNumberFormat="1" applyFont="1" applyAlignment="1">
      <alignment wrapText="1"/>
    </xf>
    <xf numFmtId="0" fontId="5" fillId="0" borderId="30" xfId="0" applyFont="1" applyBorder="1"/>
    <xf numFmtId="0" fontId="3" fillId="0" borderId="2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wrapText="1"/>
    </xf>
    <xf numFmtId="1" fontId="5" fillId="0" borderId="30" xfId="0" applyNumberFormat="1" applyFont="1" applyBorder="1" applyAlignment="1">
      <alignment horizontal="center" vertical="center"/>
    </xf>
    <xf numFmtId="3" fontId="5" fillId="0" borderId="30" xfId="0" applyNumberFormat="1" applyFont="1" applyBorder="1"/>
    <xf numFmtId="3" fontId="5" fillId="0" borderId="30" xfId="0" applyNumberFormat="1" applyFont="1" applyBorder="1" applyAlignment="1">
      <alignment horizontal="left"/>
    </xf>
    <xf numFmtId="0" fontId="5" fillId="0" borderId="30" xfId="0" applyFont="1" applyBorder="1" applyAlignment="1">
      <alignment horizontal="right" vertical="center"/>
    </xf>
    <xf numFmtId="0" fontId="5" fillId="0" borderId="30" xfId="0" applyFont="1" applyBorder="1" applyAlignment="1">
      <alignment horizontal="left"/>
    </xf>
    <xf numFmtId="0" fontId="3" fillId="2" borderId="30" xfId="0" applyFont="1" applyFill="1" applyBorder="1" applyAlignment="1">
      <alignment horizontal="center" vertical="center" wrapText="1"/>
    </xf>
    <xf numFmtId="3" fontId="3" fillId="2" borderId="30" xfId="4" applyNumberFormat="1" applyFont="1" applyFill="1" applyBorder="1" applyAlignment="1">
      <alignment horizontal="center" vertical="center" wrapText="1"/>
    </xf>
    <xf numFmtId="0" fontId="5" fillId="2" borderId="30" xfId="4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3" fontId="3" fillId="0" borderId="49" xfId="0" applyNumberFormat="1" applyFont="1" applyBorder="1" applyAlignment="1">
      <alignment vertical="center" wrapText="1"/>
    </xf>
    <xf numFmtId="2" fontId="3" fillId="2" borderId="30" xfId="4" applyNumberFormat="1" applyFont="1" applyFill="1" applyBorder="1" applyAlignment="1">
      <alignment horizontal="center" vertical="center" wrapText="1"/>
    </xf>
    <xf numFmtId="4" fontId="5" fillId="0" borderId="30" xfId="1" applyNumberFormat="1" applyFont="1" applyFill="1" applyBorder="1" applyAlignment="1">
      <alignment horizontal="right" vertical="center" wrapText="1"/>
    </xf>
    <xf numFmtId="4" fontId="20" fillId="2" borderId="30" xfId="1" applyNumberFormat="1" applyFont="1" applyFill="1" applyBorder="1" applyAlignment="1">
      <alignment horizontal="right" vertical="center" wrapText="1"/>
    </xf>
    <xf numFmtId="4" fontId="6" fillId="2" borderId="30" xfId="1" applyNumberFormat="1" applyFont="1" applyFill="1" applyBorder="1" applyAlignment="1">
      <alignment horizontal="right" vertical="center" wrapText="1"/>
    </xf>
    <xf numFmtId="168" fontId="21" fillId="0" borderId="0" xfId="0" applyNumberFormat="1" applyFont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9" xfId="0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wrapText="1"/>
    </xf>
    <xf numFmtId="0" fontId="3" fillId="0" borderId="23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0" fontId="5" fillId="0" borderId="23" xfId="0" applyFont="1" applyBorder="1"/>
    <xf numFmtId="3" fontId="5" fillId="0" borderId="23" xfId="0" applyNumberFormat="1" applyFont="1" applyBorder="1"/>
    <xf numFmtId="3" fontId="5" fillId="0" borderId="23" xfId="0" applyNumberFormat="1" applyFont="1" applyBorder="1" applyAlignment="1">
      <alignment horizontal="left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/>
    <xf numFmtId="0" fontId="5" fillId="0" borderId="31" xfId="0" applyFont="1" applyBorder="1"/>
    <xf numFmtId="3" fontId="5" fillId="0" borderId="30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left"/>
    </xf>
    <xf numFmtId="0" fontId="5" fillId="0" borderId="30" xfId="0" applyFont="1" applyBorder="1" applyAlignment="1">
      <alignment horizontal="center"/>
    </xf>
    <xf numFmtId="0" fontId="22" fillId="0" borderId="21" xfId="0" applyFont="1" applyBorder="1" applyAlignment="1">
      <alignment horizontal="right" vertical="center" wrapText="1"/>
    </xf>
    <xf numFmtId="3" fontId="22" fillId="0" borderId="49" xfId="0" applyNumberFormat="1" applyFont="1" applyBorder="1" applyAlignment="1">
      <alignment vertical="center" wrapText="1"/>
    </xf>
    <xf numFmtId="3" fontId="22" fillId="0" borderId="31" xfId="0" applyNumberFormat="1" applyFont="1" applyBorder="1" applyAlignment="1">
      <alignment vertical="center" wrapText="1"/>
    </xf>
    <xf numFmtId="0" fontId="16" fillId="0" borderId="15" xfId="0" applyFont="1" applyBorder="1"/>
    <xf numFmtId="0" fontId="16" fillId="0" borderId="4" xfId="0" applyFont="1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0" fillId="2" borderId="30" xfId="0" applyFont="1" applyFill="1" applyBorder="1" applyAlignment="1">
      <alignment horizontal="center" vertical="center" wrapText="1"/>
    </xf>
    <xf numFmtId="3" fontId="20" fillId="2" borderId="30" xfId="0" applyNumberFormat="1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24" fillId="0" borderId="0" xfId="0" applyFont="1" applyAlignment="1">
      <alignment horizontal="left" vertical="center"/>
    </xf>
    <xf numFmtId="0" fontId="24" fillId="0" borderId="0" xfId="0" applyFont="1"/>
    <xf numFmtId="0" fontId="24" fillId="0" borderId="0" xfId="0" applyFont="1" applyAlignment="1">
      <alignment vertical="center"/>
    </xf>
    <xf numFmtId="3" fontId="20" fillId="2" borderId="30" xfId="1" applyNumberFormat="1" applyFont="1" applyFill="1" applyBorder="1" applyAlignment="1">
      <alignment vertical="center" wrapText="1"/>
    </xf>
    <xf numFmtId="3" fontId="5" fillId="0" borderId="30" xfId="1" applyNumberFormat="1" applyFont="1" applyFill="1" applyBorder="1" applyAlignment="1">
      <alignment horizontal="right" vertical="center"/>
    </xf>
    <xf numFmtId="0" fontId="6" fillId="0" borderId="30" xfId="0" applyFont="1" applyBorder="1" applyAlignment="1">
      <alignment horizontal="center" vertical="center" wrapText="1"/>
    </xf>
    <xf numFmtId="2" fontId="5" fillId="0" borderId="30" xfId="0" applyNumberFormat="1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30" xfId="0" applyFont="1" applyBorder="1"/>
    <xf numFmtId="0" fontId="20" fillId="0" borderId="30" xfId="0" applyFont="1" applyBorder="1" applyAlignment="1">
      <alignment horizontal="left"/>
    </xf>
    <xf numFmtId="3" fontId="20" fillId="0" borderId="30" xfId="1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165" fontId="3" fillId="0" borderId="37" xfId="0" applyNumberFormat="1" applyFont="1" applyBorder="1" applyAlignment="1">
      <alignment horizontal="center" vertical="center" wrapText="1"/>
    </xf>
    <xf numFmtId="165" fontId="3" fillId="0" borderId="38" xfId="0" applyNumberFormat="1" applyFont="1" applyBorder="1" applyAlignment="1">
      <alignment horizontal="center" vertical="center" wrapText="1"/>
    </xf>
    <xf numFmtId="3" fontId="3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165" fontId="3" fillId="0" borderId="37" xfId="0" applyNumberFormat="1" applyFont="1" applyBorder="1" applyAlignment="1">
      <alignment vertical="center" wrapText="1"/>
    </xf>
    <xf numFmtId="165" fontId="3" fillId="0" borderId="38" xfId="0" applyNumberFormat="1" applyFont="1" applyBorder="1" applyAlignment="1">
      <alignment vertical="center" wrapText="1"/>
    </xf>
    <xf numFmtId="0" fontId="3" fillId="0" borderId="36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left" wrapText="1" shrinkToFit="1"/>
    </xf>
    <xf numFmtId="0" fontId="14" fillId="6" borderId="4" xfId="0" applyFont="1" applyFill="1" applyBorder="1" applyAlignment="1">
      <alignment horizontal="left" wrapText="1" shrinkToFit="1"/>
    </xf>
    <xf numFmtId="168" fontId="15" fillId="6" borderId="6" xfId="0" applyNumberFormat="1" applyFont="1" applyFill="1" applyBorder="1" applyAlignment="1">
      <alignment horizontal="center" wrapText="1"/>
    </xf>
    <xf numFmtId="168" fontId="15" fillId="6" borderId="17" xfId="0" applyNumberFormat="1" applyFont="1" applyFill="1" applyBorder="1" applyAlignment="1">
      <alignment horizontal="center" wrapText="1"/>
    </xf>
    <xf numFmtId="168" fontId="15" fillId="6" borderId="44" xfId="0" applyNumberFormat="1" applyFont="1" applyFill="1" applyBorder="1" applyAlignment="1">
      <alignment horizontal="center" wrapText="1"/>
    </xf>
    <xf numFmtId="0" fontId="14" fillId="6" borderId="10" xfId="0" applyFont="1" applyFill="1" applyBorder="1" applyAlignment="1">
      <alignment horizontal="left" wrapText="1" shrinkToFit="1"/>
    </xf>
    <xf numFmtId="0" fontId="14" fillId="6" borderId="8" xfId="0" applyFont="1" applyFill="1" applyBorder="1" applyAlignment="1">
      <alignment horizontal="left" wrapText="1" shrinkToFit="1"/>
    </xf>
    <xf numFmtId="168" fontId="15" fillId="6" borderId="9" xfId="0" applyNumberFormat="1" applyFont="1" applyFill="1" applyBorder="1" applyAlignment="1">
      <alignment horizontal="center" wrapText="1"/>
    </xf>
    <xf numFmtId="168" fontId="15" fillId="6" borderId="14" xfId="0" applyNumberFormat="1" applyFont="1" applyFill="1" applyBorder="1" applyAlignment="1">
      <alignment horizontal="center" wrapText="1"/>
    </xf>
    <xf numFmtId="168" fontId="15" fillId="6" borderId="45" xfId="0" applyNumberFormat="1" applyFont="1" applyFill="1" applyBorder="1" applyAlignment="1">
      <alignment horizontal="center" wrapText="1"/>
    </xf>
    <xf numFmtId="0" fontId="13" fillId="7" borderId="33" xfId="0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/>
    </xf>
    <xf numFmtId="0" fontId="13" fillId="7" borderId="47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left" wrapText="1"/>
    </xf>
    <xf numFmtId="0" fontId="14" fillId="5" borderId="17" xfId="0" applyFont="1" applyFill="1" applyBorder="1" applyAlignment="1">
      <alignment horizontal="left" wrapText="1"/>
    </xf>
    <xf numFmtId="0" fontId="14" fillId="5" borderId="44" xfId="0" applyFont="1" applyFill="1" applyBorder="1" applyAlignment="1">
      <alignment horizontal="left" wrapText="1"/>
    </xf>
    <xf numFmtId="0" fontId="14" fillId="5" borderId="43" xfId="0" applyFont="1" applyFill="1" applyBorder="1" applyAlignment="1">
      <alignment horizontal="left" wrapText="1" shrinkToFit="1"/>
    </xf>
    <xf numFmtId="0" fontId="14" fillId="5" borderId="17" xfId="0" applyFont="1" applyFill="1" applyBorder="1" applyAlignment="1">
      <alignment horizontal="left" wrapText="1" shrinkToFit="1"/>
    </xf>
    <xf numFmtId="0" fontId="14" fillId="5" borderId="44" xfId="0" applyFont="1" applyFill="1" applyBorder="1" applyAlignment="1">
      <alignment horizontal="left" wrapText="1" shrinkToFit="1"/>
    </xf>
    <xf numFmtId="168" fontId="15" fillId="6" borderId="6" xfId="1" applyNumberFormat="1" applyFont="1" applyFill="1" applyBorder="1" applyAlignment="1">
      <alignment horizontal="center"/>
    </xf>
    <xf numFmtId="168" fontId="15" fillId="6" borderId="17" xfId="1" applyNumberFormat="1" applyFont="1" applyFill="1" applyBorder="1" applyAlignment="1">
      <alignment horizontal="center"/>
    </xf>
    <xf numFmtId="168" fontId="15" fillId="6" borderId="44" xfId="1" applyNumberFormat="1" applyFont="1" applyFill="1" applyBorder="1" applyAlignment="1">
      <alignment horizontal="center"/>
    </xf>
    <xf numFmtId="0" fontId="3" fillId="0" borderId="51" xfId="0" applyFont="1" applyBorder="1" applyAlignment="1">
      <alignment vertical="center" wrapText="1"/>
    </xf>
    <xf numFmtId="0" fontId="3" fillId="0" borderId="52" xfId="0" applyFont="1" applyBorder="1" applyAlignment="1">
      <alignment horizontal="justify" vertical="center" wrapText="1"/>
    </xf>
    <xf numFmtId="0" fontId="3" fillId="0" borderId="53" xfId="0" applyFont="1" applyBorder="1" applyAlignment="1">
      <alignment horizontal="left" vertical="center" wrapText="1"/>
    </xf>
    <xf numFmtId="49" fontId="3" fillId="0" borderId="54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5" fillId="0" borderId="48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 wrapText="1"/>
    </xf>
    <xf numFmtId="2" fontId="3" fillId="0" borderId="57" xfId="0" applyNumberFormat="1" applyFont="1" applyBorder="1" applyAlignment="1">
      <alignment vertical="center" wrapText="1"/>
    </xf>
    <xf numFmtId="2" fontId="3" fillId="0" borderId="42" xfId="0" applyNumberFormat="1" applyFont="1" applyBorder="1" applyAlignment="1">
      <alignment horizontal="justify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5" fillId="0" borderId="58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4" fillId="3" borderId="29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left" vertical="center" wrapText="1"/>
    </xf>
    <xf numFmtId="0" fontId="5" fillId="2" borderId="29" xfId="4" applyFont="1" applyFill="1" applyBorder="1" applyAlignment="1">
      <alignment horizontal="left" vertical="center" wrapText="1"/>
    </xf>
    <xf numFmtId="0" fontId="5" fillId="0" borderId="29" xfId="0" applyFont="1" applyBorder="1" applyAlignment="1">
      <alignment wrapText="1"/>
    </xf>
    <xf numFmtId="0" fontId="4" fillId="0" borderId="29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</cellXfs>
  <cellStyles count="5">
    <cellStyle name="Čárka" xfId="1" builtinId="3"/>
    <cellStyle name="Normální" xfId="0" builtinId="0"/>
    <cellStyle name="Normální 2" xfId="4" xr:uid="{7A2ED105-67A2-4179-A2E6-F738D87B47C4}"/>
    <cellStyle name="Normální 3" xfId="2" xr:uid="{C9947DEF-065F-4910-8FD1-2DB02BAB7D64}"/>
    <cellStyle name="normální_sp382" xfId="3" xr:uid="{D6C644C7-095B-441F-965A-36518535FDA2}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C92E4-84C9-4C42-9837-928B9630C062}">
  <dimension ref="A1:R15"/>
  <sheetViews>
    <sheetView tabSelected="1" view="pageBreakPreview" zoomScale="60" zoomScaleNormal="100" workbookViewId="0">
      <selection activeCell="J40" sqref="J40"/>
    </sheetView>
  </sheetViews>
  <sheetFormatPr defaultRowHeight="15" x14ac:dyDescent="0.25"/>
  <sheetData>
    <row r="1" spans="1:18" ht="15.75" x14ac:dyDescent="0.25">
      <c r="A1" s="186" t="s">
        <v>50</v>
      </c>
      <c r="B1" s="192"/>
      <c r="C1" s="192"/>
      <c r="D1" s="192"/>
      <c r="E1" s="192"/>
      <c r="F1" s="192"/>
      <c r="G1" s="192"/>
      <c r="H1" s="192"/>
      <c r="I1" s="192"/>
    </row>
    <row r="2" spans="1:18" ht="15.75" x14ac:dyDescent="0.25">
      <c r="A2" s="186" t="s">
        <v>52</v>
      </c>
      <c r="B2" s="192"/>
      <c r="C2" s="192"/>
      <c r="D2" s="192"/>
      <c r="E2" s="192"/>
      <c r="F2" s="192"/>
      <c r="G2" s="192"/>
      <c r="H2" s="192"/>
      <c r="I2" s="192"/>
      <c r="J2" s="186"/>
      <c r="K2" s="187"/>
      <c r="L2" s="187"/>
      <c r="M2" s="187"/>
      <c r="N2" s="187"/>
      <c r="O2" s="187"/>
      <c r="P2" s="187"/>
      <c r="Q2" s="187"/>
      <c r="R2" s="187"/>
    </row>
    <row r="3" spans="1:18" ht="15.75" x14ac:dyDescent="0.25">
      <c r="A3" s="186" t="s">
        <v>51</v>
      </c>
      <c r="B3" s="192"/>
      <c r="C3" s="192"/>
      <c r="D3" s="192"/>
      <c r="E3" s="192"/>
      <c r="F3" s="192"/>
      <c r="G3" s="192"/>
      <c r="H3" s="192"/>
      <c r="I3" s="192"/>
      <c r="J3" s="186"/>
      <c r="K3" s="187"/>
      <c r="L3" s="187"/>
      <c r="M3" s="187"/>
      <c r="N3" s="187"/>
      <c r="O3" s="187"/>
      <c r="P3" s="187"/>
      <c r="Q3" s="187"/>
      <c r="R3" s="187"/>
    </row>
    <row r="4" spans="1:18" ht="15.75" x14ac:dyDescent="0.25">
      <c r="A4" s="186" t="s">
        <v>53</v>
      </c>
      <c r="B4" s="192"/>
      <c r="C4" s="192"/>
      <c r="D4" s="192"/>
      <c r="E4" s="192"/>
      <c r="F4" s="192"/>
      <c r="G4" s="192"/>
      <c r="H4" s="192"/>
      <c r="I4" s="192"/>
      <c r="J4" s="186"/>
      <c r="K4" s="187"/>
      <c r="L4" s="187"/>
      <c r="M4" s="187"/>
      <c r="N4" s="187"/>
      <c r="O4" s="187"/>
      <c r="P4" s="187"/>
      <c r="Q4" s="187"/>
      <c r="R4" s="187"/>
    </row>
    <row r="5" spans="1:18" ht="15.75" x14ac:dyDescent="0.25">
      <c r="A5" s="186" t="s">
        <v>62</v>
      </c>
      <c r="B5" s="192"/>
      <c r="C5" s="192"/>
      <c r="D5" s="192"/>
      <c r="E5" s="192"/>
      <c r="F5" s="192"/>
      <c r="G5" s="192"/>
      <c r="H5" s="192"/>
      <c r="I5" s="192"/>
      <c r="J5" s="186"/>
      <c r="K5" s="187"/>
      <c r="L5" s="187"/>
      <c r="M5" s="187"/>
      <c r="N5" s="187"/>
      <c r="O5" s="187"/>
      <c r="P5" s="187"/>
      <c r="Q5" s="187"/>
      <c r="R5" s="187"/>
    </row>
    <row r="6" spans="1:18" ht="15.75" x14ac:dyDescent="0.25">
      <c r="A6" s="186" t="s">
        <v>54</v>
      </c>
      <c r="B6" s="192"/>
      <c r="C6" s="192"/>
      <c r="D6" s="192"/>
      <c r="E6" s="192"/>
      <c r="F6" s="192"/>
      <c r="G6" s="192"/>
      <c r="H6" s="192"/>
      <c r="I6" s="192"/>
      <c r="J6" s="186"/>
      <c r="K6" s="187"/>
      <c r="L6" s="187"/>
      <c r="M6" s="187"/>
      <c r="N6" s="187"/>
      <c r="O6" s="187"/>
      <c r="P6" s="187"/>
      <c r="Q6" s="187"/>
      <c r="R6" s="187"/>
    </row>
    <row r="7" spans="1:18" ht="15.75" x14ac:dyDescent="0.25">
      <c r="A7" s="186" t="s">
        <v>55</v>
      </c>
      <c r="B7" s="192"/>
      <c r="C7" s="192"/>
      <c r="D7" s="192"/>
      <c r="E7" s="192"/>
      <c r="F7" s="192"/>
      <c r="G7" s="192"/>
      <c r="H7" s="192"/>
      <c r="I7" s="192"/>
      <c r="J7" s="186"/>
      <c r="K7" s="187"/>
      <c r="L7" s="187"/>
      <c r="M7" s="187"/>
      <c r="N7" s="187"/>
      <c r="O7" s="187"/>
      <c r="P7" s="187"/>
      <c r="Q7" s="187"/>
      <c r="R7" s="187"/>
    </row>
    <row r="8" spans="1:18" ht="15.75" x14ac:dyDescent="0.25">
      <c r="A8" s="186" t="s">
        <v>56</v>
      </c>
      <c r="B8" s="192"/>
      <c r="C8" s="192"/>
      <c r="D8" s="192"/>
      <c r="E8" s="192"/>
      <c r="F8" s="192"/>
      <c r="G8" s="192"/>
      <c r="H8" s="192"/>
      <c r="I8" s="192"/>
      <c r="J8" s="186"/>
      <c r="K8" s="187"/>
      <c r="L8" s="187"/>
      <c r="M8" s="187"/>
      <c r="N8" s="187"/>
      <c r="O8" s="187"/>
      <c r="P8" s="187"/>
      <c r="Q8" s="187"/>
      <c r="R8" s="187"/>
    </row>
    <row r="9" spans="1:18" x14ac:dyDescent="0.25">
      <c r="A9" s="194" t="s">
        <v>57</v>
      </c>
      <c r="B9" s="193"/>
      <c r="C9" s="193"/>
      <c r="D9" s="193"/>
      <c r="E9" s="193"/>
      <c r="F9" s="193"/>
      <c r="G9" s="193"/>
      <c r="H9" s="193"/>
      <c r="I9" s="193"/>
    </row>
    <row r="10" spans="1:18" ht="15.75" x14ac:dyDescent="0.25">
      <c r="A10" s="186"/>
      <c r="B10" s="192"/>
      <c r="C10" s="192"/>
      <c r="D10" s="192"/>
      <c r="E10" s="192"/>
      <c r="F10" s="192"/>
      <c r="G10" s="192"/>
      <c r="H10" s="192"/>
      <c r="I10" s="192"/>
      <c r="J10" s="186"/>
      <c r="K10" s="187"/>
      <c r="L10" s="187"/>
      <c r="M10" s="187"/>
      <c r="N10" s="187"/>
      <c r="O10" s="187"/>
      <c r="P10" s="187"/>
      <c r="Q10" s="187"/>
      <c r="R10" s="187"/>
    </row>
    <row r="11" spans="1:18" ht="15.75" x14ac:dyDescent="0.25">
      <c r="A11" s="186" t="s">
        <v>58</v>
      </c>
      <c r="B11" s="192"/>
      <c r="C11" s="192"/>
      <c r="D11" s="192"/>
      <c r="E11" s="192"/>
      <c r="F11" s="192"/>
      <c r="G11" s="192"/>
      <c r="H11" s="192"/>
      <c r="I11" s="192"/>
      <c r="J11" s="186"/>
      <c r="K11" s="187"/>
      <c r="L11" s="187"/>
      <c r="M11" s="187"/>
      <c r="N11" s="187"/>
      <c r="O11" s="187"/>
      <c r="P11" s="187"/>
      <c r="Q11" s="187"/>
      <c r="R11" s="187"/>
    </row>
    <row r="12" spans="1:18" ht="15.75" x14ac:dyDescent="0.25">
      <c r="A12" s="186" t="s">
        <v>59</v>
      </c>
      <c r="B12" s="192"/>
      <c r="C12" s="192"/>
      <c r="D12" s="192"/>
      <c r="E12" s="192"/>
      <c r="F12" s="192"/>
      <c r="G12" s="192"/>
      <c r="H12" s="192"/>
      <c r="I12" s="192"/>
      <c r="J12" s="186"/>
      <c r="K12" s="187"/>
      <c r="L12" s="187"/>
      <c r="M12" s="187"/>
      <c r="N12" s="187"/>
      <c r="O12" s="187"/>
      <c r="P12" s="187"/>
      <c r="Q12" s="187"/>
      <c r="R12" s="187"/>
    </row>
    <row r="13" spans="1:18" ht="15.75" x14ac:dyDescent="0.25">
      <c r="A13" s="186" t="s">
        <v>60</v>
      </c>
      <c r="B13" s="192"/>
      <c r="C13" s="192"/>
      <c r="D13" s="192"/>
      <c r="E13" s="192"/>
      <c r="F13" s="192"/>
      <c r="G13" s="192"/>
      <c r="H13" s="192"/>
      <c r="I13" s="192"/>
      <c r="J13" s="186"/>
      <c r="K13" s="187"/>
      <c r="L13" s="187"/>
      <c r="M13" s="187"/>
      <c r="N13" s="187"/>
      <c r="O13" s="187"/>
      <c r="P13" s="187"/>
      <c r="Q13" s="187"/>
      <c r="R13" s="187"/>
    </row>
    <row r="14" spans="1:18" ht="15.75" x14ac:dyDescent="0.25">
      <c r="A14" s="186" t="s">
        <v>61</v>
      </c>
      <c r="B14" s="193"/>
      <c r="C14" s="193"/>
      <c r="D14" s="193"/>
      <c r="E14" s="193"/>
      <c r="F14" s="193"/>
      <c r="G14" s="193"/>
      <c r="H14" s="193"/>
      <c r="I14" s="193"/>
      <c r="J14" s="186"/>
    </row>
    <row r="15" spans="1:18" x14ac:dyDescent="0.25">
      <c r="A15" s="193" t="s">
        <v>57</v>
      </c>
      <c r="B15" s="193"/>
      <c r="C15" s="193"/>
      <c r="D15" s="193"/>
      <c r="E15" s="193"/>
      <c r="F15" s="193"/>
      <c r="G15" s="193"/>
      <c r="H15" s="193"/>
      <c r="I15" s="193"/>
    </row>
  </sheetData>
  <pageMargins left="0.7" right="0.7" top="0.78740157499999996" bottom="0.78740157499999996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E3225-2425-4004-BAC9-C99ED36D8524}">
  <sheetPr codeName="List2"/>
  <dimension ref="A1:N127"/>
  <sheetViews>
    <sheetView view="pageBreakPreview" zoomScale="85" zoomScaleNormal="100" zoomScaleSheetLayoutView="85" workbookViewId="0">
      <selection activeCell="C18" sqref="C18"/>
    </sheetView>
  </sheetViews>
  <sheetFormatPr defaultColWidth="35.5703125" defaultRowHeight="14.25" x14ac:dyDescent="0.2"/>
  <cols>
    <col min="1" max="1" width="5.85546875" style="94" customWidth="1"/>
    <col min="2" max="2" width="6.7109375" style="95" customWidth="1"/>
    <col min="3" max="3" width="80" style="96" bestFit="1" customWidth="1"/>
    <col min="4" max="4" width="42" style="97" customWidth="1"/>
    <col min="5" max="5" width="8.5703125" style="95" bestFit="1" customWidth="1"/>
    <col min="6" max="6" width="8.7109375" style="98" customWidth="1"/>
    <col min="7" max="7" width="9.7109375" style="99" customWidth="1"/>
    <col min="8" max="8" width="13.42578125" style="100" customWidth="1"/>
    <col min="9" max="9" width="11.28515625" style="101" customWidth="1"/>
    <col min="10" max="10" width="13" style="99" customWidth="1"/>
    <col min="11" max="11" width="12.140625" style="102" customWidth="1"/>
    <col min="12" max="12" width="29.42578125" style="99" customWidth="1"/>
    <col min="13" max="256" width="35.5703125" style="50"/>
    <col min="257" max="257" width="5.85546875" style="50" customWidth="1"/>
    <col min="258" max="258" width="6.7109375" style="50" customWidth="1"/>
    <col min="259" max="259" width="60.85546875" style="50" customWidth="1"/>
    <col min="260" max="260" width="42" style="50" customWidth="1"/>
    <col min="261" max="261" width="8.5703125" style="50" bestFit="1" customWidth="1"/>
    <col min="262" max="262" width="9" style="50" customWidth="1"/>
    <col min="263" max="263" width="9.7109375" style="50" customWidth="1"/>
    <col min="264" max="264" width="11.42578125" style="50" customWidth="1"/>
    <col min="265" max="265" width="11.28515625" style="50" customWidth="1"/>
    <col min="266" max="266" width="13" style="50" customWidth="1"/>
    <col min="267" max="267" width="12.140625" style="50" customWidth="1"/>
    <col min="268" max="268" width="29.42578125" style="50" customWidth="1"/>
    <col min="269" max="512" width="35.5703125" style="50"/>
    <col min="513" max="513" width="5.85546875" style="50" customWidth="1"/>
    <col min="514" max="514" width="6.7109375" style="50" customWidth="1"/>
    <col min="515" max="515" width="60.85546875" style="50" customWidth="1"/>
    <col min="516" max="516" width="42" style="50" customWidth="1"/>
    <col min="517" max="517" width="8.5703125" style="50" bestFit="1" customWidth="1"/>
    <col min="518" max="518" width="9" style="50" customWidth="1"/>
    <col min="519" max="519" width="9.7109375" style="50" customWidth="1"/>
    <col min="520" max="520" width="11.42578125" style="50" customWidth="1"/>
    <col min="521" max="521" width="11.28515625" style="50" customWidth="1"/>
    <col min="522" max="522" width="13" style="50" customWidth="1"/>
    <col min="523" max="523" width="12.140625" style="50" customWidth="1"/>
    <col min="524" max="524" width="29.42578125" style="50" customWidth="1"/>
    <col min="525" max="768" width="35.5703125" style="50"/>
    <col min="769" max="769" width="5.85546875" style="50" customWidth="1"/>
    <col min="770" max="770" width="6.7109375" style="50" customWidth="1"/>
    <col min="771" max="771" width="60.85546875" style="50" customWidth="1"/>
    <col min="772" max="772" width="42" style="50" customWidth="1"/>
    <col min="773" max="773" width="8.5703125" style="50" bestFit="1" customWidth="1"/>
    <col min="774" max="774" width="9" style="50" customWidth="1"/>
    <col min="775" max="775" width="9.7109375" style="50" customWidth="1"/>
    <col min="776" max="776" width="11.42578125" style="50" customWidth="1"/>
    <col min="777" max="777" width="11.28515625" style="50" customWidth="1"/>
    <col min="778" max="778" width="13" style="50" customWidth="1"/>
    <col min="779" max="779" width="12.140625" style="50" customWidth="1"/>
    <col min="780" max="780" width="29.42578125" style="50" customWidth="1"/>
    <col min="781" max="1024" width="35.5703125" style="50"/>
    <col min="1025" max="1025" width="5.85546875" style="50" customWidth="1"/>
    <col min="1026" max="1026" width="6.7109375" style="50" customWidth="1"/>
    <col min="1027" max="1027" width="60.85546875" style="50" customWidth="1"/>
    <col min="1028" max="1028" width="42" style="50" customWidth="1"/>
    <col min="1029" max="1029" width="8.5703125" style="50" bestFit="1" customWidth="1"/>
    <col min="1030" max="1030" width="9" style="50" customWidth="1"/>
    <col min="1031" max="1031" width="9.7109375" style="50" customWidth="1"/>
    <col min="1032" max="1032" width="11.42578125" style="50" customWidth="1"/>
    <col min="1033" max="1033" width="11.28515625" style="50" customWidth="1"/>
    <col min="1034" max="1034" width="13" style="50" customWidth="1"/>
    <col min="1035" max="1035" width="12.140625" style="50" customWidth="1"/>
    <col min="1036" max="1036" width="29.42578125" style="50" customWidth="1"/>
    <col min="1037" max="1280" width="35.5703125" style="50"/>
    <col min="1281" max="1281" width="5.85546875" style="50" customWidth="1"/>
    <col min="1282" max="1282" width="6.7109375" style="50" customWidth="1"/>
    <col min="1283" max="1283" width="60.85546875" style="50" customWidth="1"/>
    <col min="1284" max="1284" width="42" style="50" customWidth="1"/>
    <col min="1285" max="1285" width="8.5703125" style="50" bestFit="1" customWidth="1"/>
    <col min="1286" max="1286" width="9" style="50" customWidth="1"/>
    <col min="1287" max="1287" width="9.7109375" style="50" customWidth="1"/>
    <col min="1288" max="1288" width="11.42578125" style="50" customWidth="1"/>
    <col min="1289" max="1289" width="11.28515625" style="50" customWidth="1"/>
    <col min="1290" max="1290" width="13" style="50" customWidth="1"/>
    <col min="1291" max="1291" width="12.140625" style="50" customWidth="1"/>
    <col min="1292" max="1292" width="29.42578125" style="50" customWidth="1"/>
    <col min="1293" max="1536" width="35.5703125" style="50"/>
    <col min="1537" max="1537" width="5.85546875" style="50" customWidth="1"/>
    <col min="1538" max="1538" width="6.7109375" style="50" customWidth="1"/>
    <col min="1539" max="1539" width="60.85546875" style="50" customWidth="1"/>
    <col min="1540" max="1540" width="42" style="50" customWidth="1"/>
    <col min="1541" max="1541" width="8.5703125" style="50" bestFit="1" customWidth="1"/>
    <col min="1542" max="1542" width="9" style="50" customWidth="1"/>
    <col min="1543" max="1543" width="9.7109375" style="50" customWidth="1"/>
    <col min="1544" max="1544" width="11.42578125" style="50" customWidth="1"/>
    <col min="1545" max="1545" width="11.28515625" style="50" customWidth="1"/>
    <col min="1546" max="1546" width="13" style="50" customWidth="1"/>
    <col min="1547" max="1547" width="12.140625" style="50" customWidth="1"/>
    <col min="1548" max="1548" width="29.42578125" style="50" customWidth="1"/>
    <col min="1549" max="1792" width="35.5703125" style="50"/>
    <col min="1793" max="1793" width="5.85546875" style="50" customWidth="1"/>
    <col min="1794" max="1794" width="6.7109375" style="50" customWidth="1"/>
    <col min="1795" max="1795" width="60.85546875" style="50" customWidth="1"/>
    <col min="1796" max="1796" width="42" style="50" customWidth="1"/>
    <col min="1797" max="1797" width="8.5703125" style="50" bestFit="1" customWidth="1"/>
    <col min="1798" max="1798" width="9" style="50" customWidth="1"/>
    <col min="1799" max="1799" width="9.7109375" style="50" customWidth="1"/>
    <col min="1800" max="1800" width="11.42578125" style="50" customWidth="1"/>
    <col min="1801" max="1801" width="11.28515625" style="50" customWidth="1"/>
    <col min="1802" max="1802" width="13" style="50" customWidth="1"/>
    <col min="1803" max="1803" width="12.140625" style="50" customWidth="1"/>
    <col min="1804" max="1804" width="29.42578125" style="50" customWidth="1"/>
    <col min="1805" max="2048" width="35.5703125" style="50"/>
    <col min="2049" max="2049" width="5.85546875" style="50" customWidth="1"/>
    <col min="2050" max="2050" width="6.7109375" style="50" customWidth="1"/>
    <col min="2051" max="2051" width="60.85546875" style="50" customWidth="1"/>
    <col min="2052" max="2052" width="42" style="50" customWidth="1"/>
    <col min="2053" max="2053" width="8.5703125" style="50" bestFit="1" customWidth="1"/>
    <col min="2054" max="2054" width="9" style="50" customWidth="1"/>
    <col min="2055" max="2055" width="9.7109375" style="50" customWidth="1"/>
    <col min="2056" max="2056" width="11.42578125" style="50" customWidth="1"/>
    <col min="2057" max="2057" width="11.28515625" style="50" customWidth="1"/>
    <col min="2058" max="2058" width="13" style="50" customWidth="1"/>
    <col min="2059" max="2059" width="12.140625" style="50" customWidth="1"/>
    <col min="2060" max="2060" width="29.42578125" style="50" customWidth="1"/>
    <col min="2061" max="2304" width="35.5703125" style="50"/>
    <col min="2305" max="2305" width="5.85546875" style="50" customWidth="1"/>
    <col min="2306" max="2306" width="6.7109375" style="50" customWidth="1"/>
    <col min="2307" max="2307" width="60.85546875" style="50" customWidth="1"/>
    <col min="2308" max="2308" width="42" style="50" customWidth="1"/>
    <col min="2309" max="2309" width="8.5703125" style="50" bestFit="1" customWidth="1"/>
    <col min="2310" max="2310" width="9" style="50" customWidth="1"/>
    <col min="2311" max="2311" width="9.7109375" style="50" customWidth="1"/>
    <col min="2312" max="2312" width="11.42578125" style="50" customWidth="1"/>
    <col min="2313" max="2313" width="11.28515625" style="50" customWidth="1"/>
    <col min="2314" max="2314" width="13" style="50" customWidth="1"/>
    <col min="2315" max="2315" width="12.140625" style="50" customWidth="1"/>
    <col min="2316" max="2316" width="29.42578125" style="50" customWidth="1"/>
    <col min="2317" max="2560" width="35.5703125" style="50"/>
    <col min="2561" max="2561" width="5.85546875" style="50" customWidth="1"/>
    <col min="2562" max="2562" width="6.7109375" style="50" customWidth="1"/>
    <col min="2563" max="2563" width="60.85546875" style="50" customWidth="1"/>
    <col min="2564" max="2564" width="42" style="50" customWidth="1"/>
    <col min="2565" max="2565" width="8.5703125" style="50" bestFit="1" customWidth="1"/>
    <col min="2566" max="2566" width="9" style="50" customWidth="1"/>
    <col min="2567" max="2567" width="9.7109375" style="50" customWidth="1"/>
    <col min="2568" max="2568" width="11.42578125" style="50" customWidth="1"/>
    <col min="2569" max="2569" width="11.28515625" style="50" customWidth="1"/>
    <col min="2570" max="2570" width="13" style="50" customWidth="1"/>
    <col min="2571" max="2571" width="12.140625" style="50" customWidth="1"/>
    <col min="2572" max="2572" width="29.42578125" style="50" customWidth="1"/>
    <col min="2573" max="2816" width="35.5703125" style="50"/>
    <col min="2817" max="2817" width="5.85546875" style="50" customWidth="1"/>
    <col min="2818" max="2818" width="6.7109375" style="50" customWidth="1"/>
    <col min="2819" max="2819" width="60.85546875" style="50" customWidth="1"/>
    <col min="2820" max="2820" width="42" style="50" customWidth="1"/>
    <col min="2821" max="2821" width="8.5703125" style="50" bestFit="1" customWidth="1"/>
    <col min="2822" max="2822" width="9" style="50" customWidth="1"/>
    <col min="2823" max="2823" width="9.7109375" style="50" customWidth="1"/>
    <col min="2824" max="2824" width="11.42578125" style="50" customWidth="1"/>
    <col min="2825" max="2825" width="11.28515625" style="50" customWidth="1"/>
    <col min="2826" max="2826" width="13" style="50" customWidth="1"/>
    <col min="2827" max="2827" width="12.140625" style="50" customWidth="1"/>
    <col min="2828" max="2828" width="29.42578125" style="50" customWidth="1"/>
    <col min="2829" max="3072" width="35.5703125" style="50"/>
    <col min="3073" max="3073" width="5.85546875" style="50" customWidth="1"/>
    <col min="3074" max="3074" width="6.7109375" style="50" customWidth="1"/>
    <col min="3075" max="3075" width="60.85546875" style="50" customWidth="1"/>
    <col min="3076" max="3076" width="42" style="50" customWidth="1"/>
    <col min="3077" max="3077" width="8.5703125" style="50" bestFit="1" customWidth="1"/>
    <col min="3078" max="3078" width="9" style="50" customWidth="1"/>
    <col min="3079" max="3079" width="9.7109375" style="50" customWidth="1"/>
    <col min="3080" max="3080" width="11.42578125" style="50" customWidth="1"/>
    <col min="3081" max="3081" width="11.28515625" style="50" customWidth="1"/>
    <col min="3082" max="3082" width="13" style="50" customWidth="1"/>
    <col min="3083" max="3083" width="12.140625" style="50" customWidth="1"/>
    <col min="3084" max="3084" width="29.42578125" style="50" customWidth="1"/>
    <col min="3085" max="3328" width="35.5703125" style="50"/>
    <col min="3329" max="3329" width="5.85546875" style="50" customWidth="1"/>
    <col min="3330" max="3330" width="6.7109375" style="50" customWidth="1"/>
    <col min="3331" max="3331" width="60.85546875" style="50" customWidth="1"/>
    <col min="3332" max="3332" width="42" style="50" customWidth="1"/>
    <col min="3333" max="3333" width="8.5703125" style="50" bestFit="1" customWidth="1"/>
    <col min="3334" max="3334" width="9" style="50" customWidth="1"/>
    <col min="3335" max="3335" width="9.7109375" style="50" customWidth="1"/>
    <col min="3336" max="3336" width="11.42578125" style="50" customWidth="1"/>
    <col min="3337" max="3337" width="11.28515625" style="50" customWidth="1"/>
    <col min="3338" max="3338" width="13" style="50" customWidth="1"/>
    <col min="3339" max="3339" width="12.140625" style="50" customWidth="1"/>
    <col min="3340" max="3340" width="29.42578125" style="50" customWidth="1"/>
    <col min="3341" max="3584" width="35.5703125" style="50"/>
    <col min="3585" max="3585" width="5.85546875" style="50" customWidth="1"/>
    <col min="3586" max="3586" width="6.7109375" style="50" customWidth="1"/>
    <col min="3587" max="3587" width="60.85546875" style="50" customWidth="1"/>
    <col min="3588" max="3588" width="42" style="50" customWidth="1"/>
    <col min="3589" max="3589" width="8.5703125" style="50" bestFit="1" customWidth="1"/>
    <col min="3590" max="3590" width="9" style="50" customWidth="1"/>
    <col min="3591" max="3591" width="9.7109375" style="50" customWidth="1"/>
    <col min="3592" max="3592" width="11.42578125" style="50" customWidth="1"/>
    <col min="3593" max="3593" width="11.28515625" style="50" customWidth="1"/>
    <col min="3594" max="3594" width="13" style="50" customWidth="1"/>
    <col min="3595" max="3595" width="12.140625" style="50" customWidth="1"/>
    <col min="3596" max="3596" width="29.42578125" style="50" customWidth="1"/>
    <col min="3597" max="3840" width="35.5703125" style="50"/>
    <col min="3841" max="3841" width="5.85546875" style="50" customWidth="1"/>
    <col min="3842" max="3842" width="6.7109375" style="50" customWidth="1"/>
    <col min="3843" max="3843" width="60.85546875" style="50" customWidth="1"/>
    <col min="3844" max="3844" width="42" style="50" customWidth="1"/>
    <col min="3845" max="3845" width="8.5703125" style="50" bestFit="1" customWidth="1"/>
    <col min="3846" max="3846" width="9" style="50" customWidth="1"/>
    <col min="3847" max="3847" width="9.7109375" style="50" customWidth="1"/>
    <col min="3848" max="3848" width="11.42578125" style="50" customWidth="1"/>
    <col min="3849" max="3849" width="11.28515625" style="50" customWidth="1"/>
    <col min="3850" max="3850" width="13" style="50" customWidth="1"/>
    <col min="3851" max="3851" width="12.140625" style="50" customWidth="1"/>
    <col min="3852" max="3852" width="29.42578125" style="50" customWidth="1"/>
    <col min="3853" max="4096" width="35.5703125" style="50"/>
    <col min="4097" max="4097" width="5.85546875" style="50" customWidth="1"/>
    <col min="4098" max="4098" width="6.7109375" style="50" customWidth="1"/>
    <col min="4099" max="4099" width="60.85546875" style="50" customWidth="1"/>
    <col min="4100" max="4100" width="42" style="50" customWidth="1"/>
    <col min="4101" max="4101" width="8.5703125" style="50" bestFit="1" customWidth="1"/>
    <col min="4102" max="4102" width="9" style="50" customWidth="1"/>
    <col min="4103" max="4103" width="9.7109375" style="50" customWidth="1"/>
    <col min="4104" max="4104" width="11.42578125" style="50" customWidth="1"/>
    <col min="4105" max="4105" width="11.28515625" style="50" customWidth="1"/>
    <col min="4106" max="4106" width="13" style="50" customWidth="1"/>
    <col min="4107" max="4107" width="12.140625" style="50" customWidth="1"/>
    <col min="4108" max="4108" width="29.42578125" style="50" customWidth="1"/>
    <col min="4109" max="4352" width="35.5703125" style="50"/>
    <col min="4353" max="4353" width="5.85546875" style="50" customWidth="1"/>
    <col min="4354" max="4354" width="6.7109375" style="50" customWidth="1"/>
    <col min="4355" max="4355" width="60.85546875" style="50" customWidth="1"/>
    <col min="4356" max="4356" width="42" style="50" customWidth="1"/>
    <col min="4357" max="4357" width="8.5703125" style="50" bestFit="1" customWidth="1"/>
    <col min="4358" max="4358" width="9" style="50" customWidth="1"/>
    <col min="4359" max="4359" width="9.7109375" style="50" customWidth="1"/>
    <col min="4360" max="4360" width="11.42578125" style="50" customWidth="1"/>
    <col min="4361" max="4361" width="11.28515625" style="50" customWidth="1"/>
    <col min="4362" max="4362" width="13" style="50" customWidth="1"/>
    <col min="4363" max="4363" width="12.140625" style="50" customWidth="1"/>
    <col min="4364" max="4364" width="29.42578125" style="50" customWidth="1"/>
    <col min="4365" max="4608" width="35.5703125" style="50"/>
    <col min="4609" max="4609" width="5.85546875" style="50" customWidth="1"/>
    <col min="4610" max="4610" width="6.7109375" style="50" customWidth="1"/>
    <col min="4611" max="4611" width="60.85546875" style="50" customWidth="1"/>
    <col min="4612" max="4612" width="42" style="50" customWidth="1"/>
    <col min="4613" max="4613" width="8.5703125" style="50" bestFit="1" customWidth="1"/>
    <col min="4614" max="4614" width="9" style="50" customWidth="1"/>
    <col min="4615" max="4615" width="9.7109375" style="50" customWidth="1"/>
    <col min="4616" max="4616" width="11.42578125" style="50" customWidth="1"/>
    <col min="4617" max="4617" width="11.28515625" style="50" customWidth="1"/>
    <col min="4618" max="4618" width="13" style="50" customWidth="1"/>
    <col min="4619" max="4619" width="12.140625" style="50" customWidth="1"/>
    <col min="4620" max="4620" width="29.42578125" style="50" customWidth="1"/>
    <col min="4621" max="4864" width="35.5703125" style="50"/>
    <col min="4865" max="4865" width="5.85546875" style="50" customWidth="1"/>
    <col min="4866" max="4866" width="6.7109375" style="50" customWidth="1"/>
    <col min="4867" max="4867" width="60.85546875" style="50" customWidth="1"/>
    <col min="4868" max="4868" width="42" style="50" customWidth="1"/>
    <col min="4869" max="4869" width="8.5703125" style="50" bestFit="1" customWidth="1"/>
    <col min="4870" max="4870" width="9" style="50" customWidth="1"/>
    <col min="4871" max="4871" width="9.7109375" style="50" customWidth="1"/>
    <col min="4872" max="4872" width="11.42578125" style="50" customWidth="1"/>
    <col min="4873" max="4873" width="11.28515625" style="50" customWidth="1"/>
    <col min="4874" max="4874" width="13" style="50" customWidth="1"/>
    <col min="4875" max="4875" width="12.140625" style="50" customWidth="1"/>
    <col min="4876" max="4876" width="29.42578125" style="50" customWidth="1"/>
    <col min="4877" max="5120" width="35.5703125" style="50"/>
    <col min="5121" max="5121" width="5.85546875" style="50" customWidth="1"/>
    <col min="5122" max="5122" width="6.7109375" style="50" customWidth="1"/>
    <col min="5123" max="5123" width="60.85546875" style="50" customWidth="1"/>
    <col min="5124" max="5124" width="42" style="50" customWidth="1"/>
    <col min="5125" max="5125" width="8.5703125" style="50" bestFit="1" customWidth="1"/>
    <col min="5126" max="5126" width="9" style="50" customWidth="1"/>
    <col min="5127" max="5127" width="9.7109375" style="50" customWidth="1"/>
    <col min="5128" max="5128" width="11.42578125" style="50" customWidth="1"/>
    <col min="5129" max="5129" width="11.28515625" style="50" customWidth="1"/>
    <col min="5130" max="5130" width="13" style="50" customWidth="1"/>
    <col min="5131" max="5131" width="12.140625" style="50" customWidth="1"/>
    <col min="5132" max="5132" width="29.42578125" style="50" customWidth="1"/>
    <col min="5133" max="5376" width="35.5703125" style="50"/>
    <col min="5377" max="5377" width="5.85546875" style="50" customWidth="1"/>
    <col min="5378" max="5378" width="6.7109375" style="50" customWidth="1"/>
    <col min="5379" max="5379" width="60.85546875" style="50" customWidth="1"/>
    <col min="5380" max="5380" width="42" style="50" customWidth="1"/>
    <col min="5381" max="5381" width="8.5703125" style="50" bestFit="1" customWidth="1"/>
    <col min="5382" max="5382" width="9" style="50" customWidth="1"/>
    <col min="5383" max="5383" width="9.7109375" style="50" customWidth="1"/>
    <col min="5384" max="5384" width="11.42578125" style="50" customWidth="1"/>
    <col min="5385" max="5385" width="11.28515625" style="50" customWidth="1"/>
    <col min="5386" max="5386" width="13" style="50" customWidth="1"/>
    <col min="5387" max="5387" width="12.140625" style="50" customWidth="1"/>
    <col min="5388" max="5388" width="29.42578125" style="50" customWidth="1"/>
    <col min="5389" max="5632" width="35.5703125" style="50"/>
    <col min="5633" max="5633" width="5.85546875" style="50" customWidth="1"/>
    <col min="5634" max="5634" width="6.7109375" style="50" customWidth="1"/>
    <col min="5635" max="5635" width="60.85546875" style="50" customWidth="1"/>
    <col min="5636" max="5636" width="42" style="50" customWidth="1"/>
    <col min="5637" max="5637" width="8.5703125" style="50" bestFit="1" customWidth="1"/>
    <col min="5638" max="5638" width="9" style="50" customWidth="1"/>
    <col min="5639" max="5639" width="9.7109375" style="50" customWidth="1"/>
    <col min="5640" max="5640" width="11.42578125" style="50" customWidth="1"/>
    <col min="5641" max="5641" width="11.28515625" style="50" customWidth="1"/>
    <col min="5642" max="5642" width="13" style="50" customWidth="1"/>
    <col min="5643" max="5643" width="12.140625" style="50" customWidth="1"/>
    <col min="5644" max="5644" width="29.42578125" style="50" customWidth="1"/>
    <col min="5645" max="5888" width="35.5703125" style="50"/>
    <col min="5889" max="5889" width="5.85546875" style="50" customWidth="1"/>
    <col min="5890" max="5890" width="6.7109375" style="50" customWidth="1"/>
    <col min="5891" max="5891" width="60.85546875" style="50" customWidth="1"/>
    <col min="5892" max="5892" width="42" style="50" customWidth="1"/>
    <col min="5893" max="5893" width="8.5703125" style="50" bestFit="1" customWidth="1"/>
    <col min="5894" max="5894" width="9" style="50" customWidth="1"/>
    <col min="5895" max="5895" width="9.7109375" style="50" customWidth="1"/>
    <col min="5896" max="5896" width="11.42578125" style="50" customWidth="1"/>
    <col min="5897" max="5897" width="11.28515625" style="50" customWidth="1"/>
    <col min="5898" max="5898" width="13" style="50" customWidth="1"/>
    <col min="5899" max="5899" width="12.140625" style="50" customWidth="1"/>
    <col min="5900" max="5900" width="29.42578125" style="50" customWidth="1"/>
    <col min="5901" max="6144" width="35.5703125" style="50"/>
    <col min="6145" max="6145" width="5.85546875" style="50" customWidth="1"/>
    <col min="6146" max="6146" width="6.7109375" style="50" customWidth="1"/>
    <col min="6147" max="6147" width="60.85546875" style="50" customWidth="1"/>
    <col min="6148" max="6148" width="42" style="50" customWidth="1"/>
    <col min="6149" max="6149" width="8.5703125" style="50" bestFit="1" customWidth="1"/>
    <col min="6150" max="6150" width="9" style="50" customWidth="1"/>
    <col min="6151" max="6151" width="9.7109375" style="50" customWidth="1"/>
    <col min="6152" max="6152" width="11.42578125" style="50" customWidth="1"/>
    <col min="6153" max="6153" width="11.28515625" style="50" customWidth="1"/>
    <col min="6154" max="6154" width="13" style="50" customWidth="1"/>
    <col min="6155" max="6155" width="12.140625" style="50" customWidth="1"/>
    <col min="6156" max="6156" width="29.42578125" style="50" customWidth="1"/>
    <col min="6157" max="6400" width="35.5703125" style="50"/>
    <col min="6401" max="6401" width="5.85546875" style="50" customWidth="1"/>
    <col min="6402" max="6402" width="6.7109375" style="50" customWidth="1"/>
    <col min="6403" max="6403" width="60.85546875" style="50" customWidth="1"/>
    <col min="6404" max="6404" width="42" style="50" customWidth="1"/>
    <col min="6405" max="6405" width="8.5703125" style="50" bestFit="1" customWidth="1"/>
    <col min="6406" max="6406" width="9" style="50" customWidth="1"/>
    <col min="6407" max="6407" width="9.7109375" style="50" customWidth="1"/>
    <col min="6408" max="6408" width="11.42578125" style="50" customWidth="1"/>
    <col min="6409" max="6409" width="11.28515625" style="50" customWidth="1"/>
    <col min="6410" max="6410" width="13" style="50" customWidth="1"/>
    <col min="6411" max="6411" width="12.140625" style="50" customWidth="1"/>
    <col min="6412" max="6412" width="29.42578125" style="50" customWidth="1"/>
    <col min="6413" max="6656" width="35.5703125" style="50"/>
    <col min="6657" max="6657" width="5.85546875" style="50" customWidth="1"/>
    <col min="6658" max="6658" width="6.7109375" style="50" customWidth="1"/>
    <col min="6659" max="6659" width="60.85546875" style="50" customWidth="1"/>
    <col min="6660" max="6660" width="42" style="50" customWidth="1"/>
    <col min="6661" max="6661" width="8.5703125" style="50" bestFit="1" customWidth="1"/>
    <col min="6662" max="6662" width="9" style="50" customWidth="1"/>
    <col min="6663" max="6663" width="9.7109375" style="50" customWidth="1"/>
    <col min="6664" max="6664" width="11.42578125" style="50" customWidth="1"/>
    <col min="6665" max="6665" width="11.28515625" style="50" customWidth="1"/>
    <col min="6666" max="6666" width="13" style="50" customWidth="1"/>
    <col min="6667" max="6667" width="12.140625" style="50" customWidth="1"/>
    <col min="6668" max="6668" width="29.42578125" style="50" customWidth="1"/>
    <col min="6669" max="6912" width="35.5703125" style="50"/>
    <col min="6913" max="6913" width="5.85546875" style="50" customWidth="1"/>
    <col min="6914" max="6914" width="6.7109375" style="50" customWidth="1"/>
    <col min="6915" max="6915" width="60.85546875" style="50" customWidth="1"/>
    <col min="6916" max="6916" width="42" style="50" customWidth="1"/>
    <col min="6917" max="6917" width="8.5703125" style="50" bestFit="1" customWidth="1"/>
    <col min="6918" max="6918" width="9" style="50" customWidth="1"/>
    <col min="6919" max="6919" width="9.7109375" style="50" customWidth="1"/>
    <col min="6920" max="6920" width="11.42578125" style="50" customWidth="1"/>
    <col min="6921" max="6921" width="11.28515625" style="50" customWidth="1"/>
    <col min="6922" max="6922" width="13" style="50" customWidth="1"/>
    <col min="6923" max="6923" width="12.140625" style="50" customWidth="1"/>
    <col min="6924" max="6924" width="29.42578125" style="50" customWidth="1"/>
    <col min="6925" max="7168" width="35.5703125" style="50"/>
    <col min="7169" max="7169" width="5.85546875" style="50" customWidth="1"/>
    <col min="7170" max="7170" width="6.7109375" style="50" customWidth="1"/>
    <col min="7171" max="7171" width="60.85546875" style="50" customWidth="1"/>
    <col min="7172" max="7172" width="42" style="50" customWidth="1"/>
    <col min="7173" max="7173" width="8.5703125" style="50" bestFit="1" customWidth="1"/>
    <col min="7174" max="7174" width="9" style="50" customWidth="1"/>
    <col min="7175" max="7175" width="9.7109375" style="50" customWidth="1"/>
    <col min="7176" max="7176" width="11.42578125" style="50" customWidth="1"/>
    <col min="7177" max="7177" width="11.28515625" style="50" customWidth="1"/>
    <col min="7178" max="7178" width="13" style="50" customWidth="1"/>
    <col min="7179" max="7179" width="12.140625" style="50" customWidth="1"/>
    <col min="7180" max="7180" width="29.42578125" style="50" customWidth="1"/>
    <col min="7181" max="7424" width="35.5703125" style="50"/>
    <col min="7425" max="7425" width="5.85546875" style="50" customWidth="1"/>
    <col min="7426" max="7426" width="6.7109375" style="50" customWidth="1"/>
    <col min="7427" max="7427" width="60.85546875" style="50" customWidth="1"/>
    <col min="7428" max="7428" width="42" style="50" customWidth="1"/>
    <col min="7429" max="7429" width="8.5703125" style="50" bestFit="1" customWidth="1"/>
    <col min="7430" max="7430" width="9" style="50" customWidth="1"/>
    <col min="7431" max="7431" width="9.7109375" style="50" customWidth="1"/>
    <col min="7432" max="7432" width="11.42578125" style="50" customWidth="1"/>
    <col min="7433" max="7433" width="11.28515625" style="50" customWidth="1"/>
    <col min="7434" max="7434" width="13" style="50" customWidth="1"/>
    <col min="7435" max="7435" width="12.140625" style="50" customWidth="1"/>
    <col min="7436" max="7436" width="29.42578125" style="50" customWidth="1"/>
    <col min="7437" max="7680" width="35.5703125" style="50"/>
    <col min="7681" max="7681" width="5.85546875" style="50" customWidth="1"/>
    <col min="7682" max="7682" width="6.7109375" style="50" customWidth="1"/>
    <col min="7683" max="7683" width="60.85546875" style="50" customWidth="1"/>
    <col min="7684" max="7684" width="42" style="50" customWidth="1"/>
    <col min="7685" max="7685" width="8.5703125" style="50" bestFit="1" customWidth="1"/>
    <col min="7686" max="7686" width="9" style="50" customWidth="1"/>
    <col min="7687" max="7687" width="9.7109375" style="50" customWidth="1"/>
    <col min="7688" max="7688" width="11.42578125" style="50" customWidth="1"/>
    <col min="7689" max="7689" width="11.28515625" style="50" customWidth="1"/>
    <col min="7690" max="7690" width="13" style="50" customWidth="1"/>
    <col min="7691" max="7691" width="12.140625" style="50" customWidth="1"/>
    <col min="7692" max="7692" width="29.42578125" style="50" customWidth="1"/>
    <col min="7693" max="7936" width="35.5703125" style="50"/>
    <col min="7937" max="7937" width="5.85546875" style="50" customWidth="1"/>
    <col min="7938" max="7938" width="6.7109375" style="50" customWidth="1"/>
    <col min="7939" max="7939" width="60.85546875" style="50" customWidth="1"/>
    <col min="7940" max="7940" width="42" style="50" customWidth="1"/>
    <col min="7941" max="7941" width="8.5703125" style="50" bestFit="1" customWidth="1"/>
    <col min="7942" max="7942" width="9" style="50" customWidth="1"/>
    <col min="7943" max="7943" width="9.7109375" style="50" customWidth="1"/>
    <col min="7944" max="7944" width="11.42578125" style="50" customWidth="1"/>
    <col min="7945" max="7945" width="11.28515625" style="50" customWidth="1"/>
    <col min="7946" max="7946" width="13" style="50" customWidth="1"/>
    <col min="7947" max="7947" width="12.140625" style="50" customWidth="1"/>
    <col min="7948" max="7948" width="29.42578125" style="50" customWidth="1"/>
    <col min="7949" max="8192" width="35.5703125" style="50"/>
    <col min="8193" max="8193" width="5.85546875" style="50" customWidth="1"/>
    <col min="8194" max="8194" width="6.7109375" style="50" customWidth="1"/>
    <col min="8195" max="8195" width="60.85546875" style="50" customWidth="1"/>
    <col min="8196" max="8196" width="42" style="50" customWidth="1"/>
    <col min="8197" max="8197" width="8.5703125" style="50" bestFit="1" customWidth="1"/>
    <col min="8198" max="8198" width="9" style="50" customWidth="1"/>
    <col min="8199" max="8199" width="9.7109375" style="50" customWidth="1"/>
    <col min="8200" max="8200" width="11.42578125" style="50" customWidth="1"/>
    <col min="8201" max="8201" width="11.28515625" style="50" customWidth="1"/>
    <col min="8202" max="8202" width="13" style="50" customWidth="1"/>
    <col min="8203" max="8203" width="12.140625" style="50" customWidth="1"/>
    <col min="8204" max="8204" width="29.42578125" style="50" customWidth="1"/>
    <col min="8205" max="8448" width="35.5703125" style="50"/>
    <col min="8449" max="8449" width="5.85546875" style="50" customWidth="1"/>
    <col min="8450" max="8450" width="6.7109375" style="50" customWidth="1"/>
    <col min="8451" max="8451" width="60.85546875" style="50" customWidth="1"/>
    <col min="8452" max="8452" width="42" style="50" customWidth="1"/>
    <col min="8453" max="8453" width="8.5703125" style="50" bestFit="1" customWidth="1"/>
    <col min="8454" max="8454" width="9" style="50" customWidth="1"/>
    <col min="8455" max="8455" width="9.7109375" style="50" customWidth="1"/>
    <col min="8456" max="8456" width="11.42578125" style="50" customWidth="1"/>
    <col min="8457" max="8457" width="11.28515625" style="50" customWidth="1"/>
    <col min="8458" max="8458" width="13" style="50" customWidth="1"/>
    <col min="8459" max="8459" width="12.140625" style="50" customWidth="1"/>
    <col min="8460" max="8460" width="29.42578125" style="50" customWidth="1"/>
    <col min="8461" max="8704" width="35.5703125" style="50"/>
    <col min="8705" max="8705" width="5.85546875" style="50" customWidth="1"/>
    <col min="8706" max="8706" width="6.7109375" style="50" customWidth="1"/>
    <col min="8707" max="8707" width="60.85546875" style="50" customWidth="1"/>
    <col min="8708" max="8708" width="42" style="50" customWidth="1"/>
    <col min="8709" max="8709" width="8.5703125" style="50" bestFit="1" customWidth="1"/>
    <col min="8710" max="8710" width="9" style="50" customWidth="1"/>
    <col min="8711" max="8711" width="9.7109375" style="50" customWidth="1"/>
    <col min="8712" max="8712" width="11.42578125" style="50" customWidth="1"/>
    <col min="8713" max="8713" width="11.28515625" style="50" customWidth="1"/>
    <col min="8714" max="8714" width="13" style="50" customWidth="1"/>
    <col min="8715" max="8715" width="12.140625" style="50" customWidth="1"/>
    <col min="8716" max="8716" width="29.42578125" style="50" customWidth="1"/>
    <col min="8717" max="8960" width="35.5703125" style="50"/>
    <col min="8961" max="8961" width="5.85546875" style="50" customWidth="1"/>
    <col min="8962" max="8962" width="6.7109375" style="50" customWidth="1"/>
    <col min="8963" max="8963" width="60.85546875" style="50" customWidth="1"/>
    <col min="8964" max="8964" width="42" style="50" customWidth="1"/>
    <col min="8965" max="8965" width="8.5703125" style="50" bestFit="1" customWidth="1"/>
    <col min="8966" max="8966" width="9" style="50" customWidth="1"/>
    <col min="8967" max="8967" width="9.7109375" style="50" customWidth="1"/>
    <col min="8968" max="8968" width="11.42578125" style="50" customWidth="1"/>
    <col min="8969" max="8969" width="11.28515625" style="50" customWidth="1"/>
    <col min="8970" max="8970" width="13" style="50" customWidth="1"/>
    <col min="8971" max="8971" width="12.140625" style="50" customWidth="1"/>
    <col min="8972" max="8972" width="29.42578125" style="50" customWidth="1"/>
    <col min="8973" max="9216" width="35.5703125" style="50"/>
    <col min="9217" max="9217" width="5.85546875" style="50" customWidth="1"/>
    <col min="9218" max="9218" width="6.7109375" style="50" customWidth="1"/>
    <col min="9219" max="9219" width="60.85546875" style="50" customWidth="1"/>
    <col min="9220" max="9220" width="42" style="50" customWidth="1"/>
    <col min="9221" max="9221" width="8.5703125" style="50" bestFit="1" customWidth="1"/>
    <col min="9222" max="9222" width="9" style="50" customWidth="1"/>
    <col min="9223" max="9223" width="9.7109375" style="50" customWidth="1"/>
    <col min="9224" max="9224" width="11.42578125" style="50" customWidth="1"/>
    <col min="9225" max="9225" width="11.28515625" style="50" customWidth="1"/>
    <col min="9226" max="9226" width="13" style="50" customWidth="1"/>
    <col min="9227" max="9227" width="12.140625" style="50" customWidth="1"/>
    <col min="9228" max="9228" width="29.42578125" style="50" customWidth="1"/>
    <col min="9229" max="9472" width="35.5703125" style="50"/>
    <col min="9473" max="9473" width="5.85546875" style="50" customWidth="1"/>
    <col min="9474" max="9474" width="6.7109375" style="50" customWidth="1"/>
    <col min="9475" max="9475" width="60.85546875" style="50" customWidth="1"/>
    <col min="9476" max="9476" width="42" style="50" customWidth="1"/>
    <col min="9477" max="9477" width="8.5703125" style="50" bestFit="1" customWidth="1"/>
    <col min="9478" max="9478" width="9" style="50" customWidth="1"/>
    <col min="9479" max="9479" width="9.7109375" style="50" customWidth="1"/>
    <col min="9480" max="9480" width="11.42578125" style="50" customWidth="1"/>
    <col min="9481" max="9481" width="11.28515625" style="50" customWidth="1"/>
    <col min="9482" max="9482" width="13" style="50" customWidth="1"/>
    <col min="9483" max="9483" width="12.140625" style="50" customWidth="1"/>
    <col min="9484" max="9484" width="29.42578125" style="50" customWidth="1"/>
    <col min="9485" max="9728" width="35.5703125" style="50"/>
    <col min="9729" max="9729" width="5.85546875" style="50" customWidth="1"/>
    <col min="9730" max="9730" width="6.7109375" style="50" customWidth="1"/>
    <col min="9731" max="9731" width="60.85546875" style="50" customWidth="1"/>
    <col min="9732" max="9732" width="42" style="50" customWidth="1"/>
    <col min="9733" max="9733" width="8.5703125" style="50" bestFit="1" customWidth="1"/>
    <col min="9734" max="9734" width="9" style="50" customWidth="1"/>
    <col min="9735" max="9735" width="9.7109375" style="50" customWidth="1"/>
    <col min="9736" max="9736" width="11.42578125" style="50" customWidth="1"/>
    <col min="9737" max="9737" width="11.28515625" style="50" customWidth="1"/>
    <col min="9738" max="9738" width="13" style="50" customWidth="1"/>
    <col min="9739" max="9739" width="12.140625" style="50" customWidth="1"/>
    <col min="9740" max="9740" width="29.42578125" style="50" customWidth="1"/>
    <col min="9741" max="9984" width="35.5703125" style="50"/>
    <col min="9985" max="9985" width="5.85546875" style="50" customWidth="1"/>
    <col min="9986" max="9986" width="6.7109375" style="50" customWidth="1"/>
    <col min="9987" max="9987" width="60.85546875" style="50" customWidth="1"/>
    <col min="9988" max="9988" width="42" style="50" customWidth="1"/>
    <col min="9989" max="9989" width="8.5703125" style="50" bestFit="1" customWidth="1"/>
    <col min="9990" max="9990" width="9" style="50" customWidth="1"/>
    <col min="9991" max="9991" width="9.7109375" style="50" customWidth="1"/>
    <col min="9992" max="9992" width="11.42578125" style="50" customWidth="1"/>
    <col min="9993" max="9993" width="11.28515625" style="50" customWidth="1"/>
    <col min="9994" max="9994" width="13" style="50" customWidth="1"/>
    <col min="9995" max="9995" width="12.140625" style="50" customWidth="1"/>
    <col min="9996" max="9996" width="29.42578125" style="50" customWidth="1"/>
    <col min="9997" max="10240" width="35.5703125" style="50"/>
    <col min="10241" max="10241" width="5.85546875" style="50" customWidth="1"/>
    <col min="10242" max="10242" width="6.7109375" style="50" customWidth="1"/>
    <col min="10243" max="10243" width="60.85546875" style="50" customWidth="1"/>
    <col min="10244" max="10244" width="42" style="50" customWidth="1"/>
    <col min="10245" max="10245" width="8.5703125" style="50" bestFit="1" customWidth="1"/>
    <col min="10246" max="10246" width="9" style="50" customWidth="1"/>
    <col min="10247" max="10247" width="9.7109375" style="50" customWidth="1"/>
    <col min="10248" max="10248" width="11.42578125" style="50" customWidth="1"/>
    <col min="10249" max="10249" width="11.28515625" style="50" customWidth="1"/>
    <col min="10250" max="10250" width="13" style="50" customWidth="1"/>
    <col min="10251" max="10251" width="12.140625" style="50" customWidth="1"/>
    <col min="10252" max="10252" width="29.42578125" style="50" customWidth="1"/>
    <col min="10253" max="10496" width="35.5703125" style="50"/>
    <col min="10497" max="10497" width="5.85546875" style="50" customWidth="1"/>
    <col min="10498" max="10498" width="6.7109375" style="50" customWidth="1"/>
    <col min="10499" max="10499" width="60.85546875" style="50" customWidth="1"/>
    <col min="10500" max="10500" width="42" style="50" customWidth="1"/>
    <col min="10501" max="10501" width="8.5703125" style="50" bestFit="1" customWidth="1"/>
    <col min="10502" max="10502" width="9" style="50" customWidth="1"/>
    <col min="10503" max="10503" width="9.7109375" style="50" customWidth="1"/>
    <col min="10504" max="10504" width="11.42578125" style="50" customWidth="1"/>
    <col min="10505" max="10505" width="11.28515625" style="50" customWidth="1"/>
    <col min="10506" max="10506" width="13" style="50" customWidth="1"/>
    <col min="10507" max="10507" width="12.140625" style="50" customWidth="1"/>
    <col min="10508" max="10508" width="29.42578125" style="50" customWidth="1"/>
    <col min="10509" max="10752" width="35.5703125" style="50"/>
    <col min="10753" max="10753" width="5.85546875" style="50" customWidth="1"/>
    <col min="10754" max="10754" width="6.7109375" style="50" customWidth="1"/>
    <col min="10755" max="10755" width="60.85546875" style="50" customWidth="1"/>
    <col min="10756" max="10756" width="42" style="50" customWidth="1"/>
    <col min="10757" max="10757" width="8.5703125" style="50" bestFit="1" customWidth="1"/>
    <col min="10758" max="10758" width="9" style="50" customWidth="1"/>
    <col min="10759" max="10759" width="9.7109375" style="50" customWidth="1"/>
    <col min="10760" max="10760" width="11.42578125" style="50" customWidth="1"/>
    <col min="10761" max="10761" width="11.28515625" style="50" customWidth="1"/>
    <col min="10762" max="10762" width="13" style="50" customWidth="1"/>
    <col min="10763" max="10763" width="12.140625" style="50" customWidth="1"/>
    <col min="10764" max="10764" width="29.42578125" style="50" customWidth="1"/>
    <col min="10765" max="11008" width="35.5703125" style="50"/>
    <col min="11009" max="11009" width="5.85546875" style="50" customWidth="1"/>
    <col min="11010" max="11010" width="6.7109375" style="50" customWidth="1"/>
    <col min="11011" max="11011" width="60.85546875" style="50" customWidth="1"/>
    <col min="11012" max="11012" width="42" style="50" customWidth="1"/>
    <col min="11013" max="11013" width="8.5703125" style="50" bestFit="1" customWidth="1"/>
    <col min="11014" max="11014" width="9" style="50" customWidth="1"/>
    <col min="11015" max="11015" width="9.7109375" style="50" customWidth="1"/>
    <col min="11016" max="11016" width="11.42578125" style="50" customWidth="1"/>
    <col min="11017" max="11017" width="11.28515625" style="50" customWidth="1"/>
    <col min="11018" max="11018" width="13" style="50" customWidth="1"/>
    <col min="11019" max="11019" width="12.140625" style="50" customWidth="1"/>
    <col min="11020" max="11020" width="29.42578125" style="50" customWidth="1"/>
    <col min="11021" max="11264" width="35.5703125" style="50"/>
    <col min="11265" max="11265" width="5.85546875" style="50" customWidth="1"/>
    <col min="11266" max="11266" width="6.7109375" style="50" customWidth="1"/>
    <col min="11267" max="11267" width="60.85546875" style="50" customWidth="1"/>
    <col min="11268" max="11268" width="42" style="50" customWidth="1"/>
    <col min="11269" max="11269" width="8.5703125" style="50" bestFit="1" customWidth="1"/>
    <col min="11270" max="11270" width="9" style="50" customWidth="1"/>
    <col min="11271" max="11271" width="9.7109375" style="50" customWidth="1"/>
    <col min="11272" max="11272" width="11.42578125" style="50" customWidth="1"/>
    <col min="11273" max="11273" width="11.28515625" style="50" customWidth="1"/>
    <col min="11274" max="11274" width="13" style="50" customWidth="1"/>
    <col min="11275" max="11275" width="12.140625" style="50" customWidth="1"/>
    <col min="11276" max="11276" width="29.42578125" style="50" customWidth="1"/>
    <col min="11277" max="11520" width="35.5703125" style="50"/>
    <col min="11521" max="11521" width="5.85546875" style="50" customWidth="1"/>
    <col min="11522" max="11522" width="6.7109375" style="50" customWidth="1"/>
    <col min="11523" max="11523" width="60.85546875" style="50" customWidth="1"/>
    <col min="11524" max="11524" width="42" style="50" customWidth="1"/>
    <col min="11525" max="11525" width="8.5703125" style="50" bestFit="1" customWidth="1"/>
    <col min="11526" max="11526" width="9" style="50" customWidth="1"/>
    <col min="11527" max="11527" width="9.7109375" style="50" customWidth="1"/>
    <col min="11528" max="11528" width="11.42578125" style="50" customWidth="1"/>
    <col min="11529" max="11529" width="11.28515625" style="50" customWidth="1"/>
    <col min="11530" max="11530" width="13" style="50" customWidth="1"/>
    <col min="11531" max="11531" width="12.140625" style="50" customWidth="1"/>
    <col min="11532" max="11532" width="29.42578125" style="50" customWidth="1"/>
    <col min="11533" max="11776" width="35.5703125" style="50"/>
    <col min="11777" max="11777" width="5.85546875" style="50" customWidth="1"/>
    <col min="11778" max="11778" width="6.7109375" style="50" customWidth="1"/>
    <col min="11779" max="11779" width="60.85546875" style="50" customWidth="1"/>
    <col min="11780" max="11780" width="42" style="50" customWidth="1"/>
    <col min="11781" max="11781" width="8.5703125" style="50" bestFit="1" customWidth="1"/>
    <col min="11782" max="11782" width="9" style="50" customWidth="1"/>
    <col min="11783" max="11783" width="9.7109375" style="50" customWidth="1"/>
    <col min="11784" max="11784" width="11.42578125" style="50" customWidth="1"/>
    <col min="11785" max="11785" width="11.28515625" style="50" customWidth="1"/>
    <col min="11786" max="11786" width="13" style="50" customWidth="1"/>
    <col min="11787" max="11787" width="12.140625" style="50" customWidth="1"/>
    <col min="11788" max="11788" width="29.42578125" style="50" customWidth="1"/>
    <col min="11789" max="12032" width="35.5703125" style="50"/>
    <col min="12033" max="12033" width="5.85546875" style="50" customWidth="1"/>
    <col min="12034" max="12034" width="6.7109375" style="50" customWidth="1"/>
    <col min="12035" max="12035" width="60.85546875" style="50" customWidth="1"/>
    <col min="12036" max="12036" width="42" style="50" customWidth="1"/>
    <col min="12037" max="12037" width="8.5703125" style="50" bestFit="1" customWidth="1"/>
    <col min="12038" max="12038" width="9" style="50" customWidth="1"/>
    <col min="12039" max="12039" width="9.7109375" style="50" customWidth="1"/>
    <col min="12040" max="12040" width="11.42578125" style="50" customWidth="1"/>
    <col min="12041" max="12041" width="11.28515625" style="50" customWidth="1"/>
    <col min="12042" max="12042" width="13" style="50" customWidth="1"/>
    <col min="12043" max="12043" width="12.140625" style="50" customWidth="1"/>
    <col min="12044" max="12044" width="29.42578125" style="50" customWidth="1"/>
    <col min="12045" max="12288" width="35.5703125" style="50"/>
    <col min="12289" max="12289" width="5.85546875" style="50" customWidth="1"/>
    <col min="12290" max="12290" width="6.7109375" style="50" customWidth="1"/>
    <col min="12291" max="12291" width="60.85546875" style="50" customWidth="1"/>
    <col min="12292" max="12292" width="42" style="50" customWidth="1"/>
    <col min="12293" max="12293" width="8.5703125" style="50" bestFit="1" customWidth="1"/>
    <col min="12294" max="12294" width="9" style="50" customWidth="1"/>
    <col min="12295" max="12295" width="9.7109375" style="50" customWidth="1"/>
    <col min="12296" max="12296" width="11.42578125" style="50" customWidth="1"/>
    <col min="12297" max="12297" width="11.28515625" style="50" customWidth="1"/>
    <col min="12298" max="12298" width="13" style="50" customWidth="1"/>
    <col min="12299" max="12299" width="12.140625" style="50" customWidth="1"/>
    <col min="12300" max="12300" width="29.42578125" style="50" customWidth="1"/>
    <col min="12301" max="12544" width="35.5703125" style="50"/>
    <col min="12545" max="12545" width="5.85546875" style="50" customWidth="1"/>
    <col min="12546" max="12546" width="6.7109375" style="50" customWidth="1"/>
    <col min="12547" max="12547" width="60.85546875" style="50" customWidth="1"/>
    <col min="12548" max="12548" width="42" style="50" customWidth="1"/>
    <col min="12549" max="12549" width="8.5703125" style="50" bestFit="1" customWidth="1"/>
    <col min="12550" max="12550" width="9" style="50" customWidth="1"/>
    <col min="12551" max="12551" width="9.7109375" style="50" customWidth="1"/>
    <col min="12552" max="12552" width="11.42578125" style="50" customWidth="1"/>
    <col min="12553" max="12553" width="11.28515625" style="50" customWidth="1"/>
    <col min="12554" max="12554" width="13" style="50" customWidth="1"/>
    <col min="12555" max="12555" width="12.140625" style="50" customWidth="1"/>
    <col min="12556" max="12556" width="29.42578125" style="50" customWidth="1"/>
    <col min="12557" max="12800" width="35.5703125" style="50"/>
    <col min="12801" max="12801" width="5.85546875" style="50" customWidth="1"/>
    <col min="12802" max="12802" width="6.7109375" style="50" customWidth="1"/>
    <col min="12803" max="12803" width="60.85546875" style="50" customWidth="1"/>
    <col min="12804" max="12804" width="42" style="50" customWidth="1"/>
    <col min="12805" max="12805" width="8.5703125" style="50" bestFit="1" customWidth="1"/>
    <col min="12806" max="12806" width="9" style="50" customWidth="1"/>
    <col min="12807" max="12807" width="9.7109375" style="50" customWidth="1"/>
    <col min="12808" max="12808" width="11.42578125" style="50" customWidth="1"/>
    <col min="12809" max="12809" width="11.28515625" style="50" customWidth="1"/>
    <col min="12810" max="12810" width="13" style="50" customWidth="1"/>
    <col min="12811" max="12811" width="12.140625" style="50" customWidth="1"/>
    <col min="12812" max="12812" width="29.42578125" style="50" customWidth="1"/>
    <col min="12813" max="13056" width="35.5703125" style="50"/>
    <col min="13057" max="13057" width="5.85546875" style="50" customWidth="1"/>
    <col min="13058" max="13058" width="6.7109375" style="50" customWidth="1"/>
    <col min="13059" max="13059" width="60.85546875" style="50" customWidth="1"/>
    <col min="13060" max="13060" width="42" style="50" customWidth="1"/>
    <col min="13061" max="13061" width="8.5703125" style="50" bestFit="1" customWidth="1"/>
    <col min="13062" max="13062" width="9" style="50" customWidth="1"/>
    <col min="13063" max="13063" width="9.7109375" style="50" customWidth="1"/>
    <col min="13064" max="13064" width="11.42578125" style="50" customWidth="1"/>
    <col min="13065" max="13065" width="11.28515625" style="50" customWidth="1"/>
    <col min="13066" max="13066" width="13" style="50" customWidth="1"/>
    <col min="13067" max="13067" width="12.140625" style="50" customWidth="1"/>
    <col min="13068" max="13068" width="29.42578125" style="50" customWidth="1"/>
    <col min="13069" max="13312" width="35.5703125" style="50"/>
    <col min="13313" max="13313" width="5.85546875" style="50" customWidth="1"/>
    <col min="13314" max="13314" width="6.7109375" style="50" customWidth="1"/>
    <col min="13315" max="13315" width="60.85546875" style="50" customWidth="1"/>
    <col min="13316" max="13316" width="42" style="50" customWidth="1"/>
    <col min="13317" max="13317" width="8.5703125" style="50" bestFit="1" customWidth="1"/>
    <col min="13318" max="13318" width="9" style="50" customWidth="1"/>
    <col min="13319" max="13319" width="9.7109375" style="50" customWidth="1"/>
    <col min="13320" max="13320" width="11.42578125" style="50" customWidth="1"/>
    <col min="13321" max="13321" width="11.28515625" style="50" customWidth="1"/>
    <col min="13322" max="13322" width="13" style="50" customWidth="1"/>
    <col min="13323" max="13323" width="12.140625" style="50" customWidth="1"/>
    <col min="13324" max="13324" width="29.42578125" style="50" customWidth="1"/>
    <col min="13325" max="13568" width="35.5703125" style="50"/>
    <col min="13569" max="13569" width="5.85546875" style="50" customWidth="1"/>
    <col min="13570" max="13570" width="6.7109375" style="50" customWidth="1"/>
    <col min="13571" max="13571" width="60.85546875" style="50" customWidth="1"/>
    <col min="13572" max="13572" width="42" style="50" customWidth="1"/>
    <col min="13573" max="13573" width="8.5703125" style="50" bestFit="1" customWidth="1"/>
    <col min="13574" max="13574" width="9" style="50" customWidth="1"/>
    <col min="13575" max="13575" width="9.7109375" style="50" customWidth="1"/>
    <col min="13576" max="13576" width="11.42578125" style="50" customWidth="1"/>
    <col min="13577" max="13577" width="11.28515625" style="50" customWidth="1"/>
    <col min="13578" max="13578" width="13" style="50" customWidth="1"/>
    <col min="13579" max="13579" width="12.140625" style="50" customWidth="1"/>
    <col min="13580" max="13580" width="29.42578125" style="50" customWidth="1"/>
    <col min="13581" max="13824" width="35.5703125" style="50"/>
    <col min="13825" max="13825" width="5.85546875" style="50" customWidth="1"/>
    <col min="13826" max="13826" width="6.7109375" style="50" customWidth="1"/>
    <col min="13827" max="13827" width="60.85546875" style="50" customWidth="1"/>
    <col min="13828" max="13828" width="42" style="50" customWidth="1"/>
    <col min="13829" max="13829" width="8.5703125" style="50" bestFit="1" customWidth="1"/>
    <col min="13830" max="13830" width="9" style="50" customWidth="1"/>
    <col min="13831" max="13831" width="9.7109375" style="50" customWidth="1"/>
    <col min="13832" max="13832" width="11.42578125" style="50" customWidth="1"/>
    <col min="13833" max="13833" width="11.28515625" style="50" customWidth="1"/>
    <col min="13834" max="13834" width="13" style="50" customWidth="1"/>
    <col min="13835" max="13835" width="12.140625" style="50" customWidth="1"/>
    <col min="13836" max="13836" width="29.42578125" style="50" customWidth="1"/>
    <col min="13837" max="14080" width="35.5703125" style="50"/>
    <col min="14081" max="14081" width="5.85546875" style="50" customWidth="1"/>
    <col min="14082" max="14082" width="6.7109375" style="50" customWidth="1"/>
    <col min="14083" max="14083" width="60.85546875" style="50" customWidth="1"/>
    <col min="14084" max="14084" width="42" style="50" customWidth="1"/>
    <col min="14085" max="14085" width="8.5703125" style="50" bestFit="1" customWidth="1"/>
    <col min="14086" max="14086" width="9" style="50" customWidth="1"/>
    <col min="14087" max="14087" width="9.7109375" style="50" customWidth="1"/>
    <col min="14088" max="14088" width="11.42578125" style="50" customWidth="1"/>
    <col min="14089" max="14089" width="11.28515625" style="50" customWidth="1"/>
    <col min="14090" max="14090" width="13" style="50" customWidth="1"/>
    <col min="14091" max="14091" width="12.140625" style="50" customWidth="1"/>
    <col min="14092" max="14092" width="29.42578125" style="50" customWidth="1"/>
    <col min="14093" max="14336" width="35.5703125" style="50"/>
    <col min="14337" max="14337" width="5.85546875" style="50" customWidth="1"/>
    <col min="14338" max="14338" width="6.7109375" style="50" customWidth="1"/>
    <col min="14339" max="14339" width="60.85546875" style="50" customWidth="1"/>
    <col min="14340" max="14340" width="42" style="50" customWidth="1"/>
    <col min="14341" max="14341" width="8.5703125" style="50" bestFit="1" customWidth="1"/>
    <col min="14342" max="14342" width="9" style="50" customWidth="1"/>
    <col min="14343" max="14343" width="9.7109375" style="50" customWidth="1"/>
    <col min="14344" max="14344" width="11.42578125" style="50" customWidth="1"/>
    <col min="14345" max="14345" width="11.28515625" style="50" customWidth="1"/>
    <col min="14346" max="14346" width="13" style="50" customWidth="1"/>
    <col min="14347" max="14347" width="12.140625" style="50" customWidth="1"/>
    <col min="14348" max="14348" width="29.42578125" style="50" customWidth="1"/>
    <col min="14349" max="14592" width="35.5703125" style="50"/>
    <col min="14593" max="14593" width="5.85546875" style="50" customWidth="1"/>
    <col min="14594" max="14594" width="6.7109375" style="50" customWidth="1"/>
    <col min="14595" max="14595" width="60.85546875" style="50" customWidth="1"/>
    <col min="14596" max="14596" width="42" style="50" customWidth="1"/>
    <col min="14597" max="14597" width="8.5703125" style="50" bestFit="1" customWidth="1"/>
    <col min="14598" max="14598" width="9" style="50" customWidth="1"/>
    <col min="14599" max="14599" width="9.7109375" style="50" customWidth="1"/>
    <col min="14600" max="14600" width="11.42578125" style="50" customWidth="1"/>
    <col min="14601" max="14601" width="11.28515625" style="50" customWidth="1"/>
    <col min="14602" max="14602" width="13" style="50" customWidth="1"/>
    <col min="14603" max="14603" width="12.140625" style="50" customWidth="1"/>
    <col min="14604" max="14604" width="29.42578125" style="50" customWidth="1"/>
    <col min="14605" max="14848" width="35.5703125" style="50"/>
    <col min="14849" max="14849" width="5.85546875" style="50" customWidth="1"/>
    <col min="14850" max="14850" width="6.7109375" style="50" customWidth="1"/>
    <col min="14851" max="14851" width="60.85546875" style="50" customWidth="1"/>
    <col min="14852" max="14852" width="42" style="50" customWidth="1"/>
    <col min="14853" max="14853" width="8.5703125" style="50" bestFit="1" customWidth="1"/>
    <col min="14854" max="14854" width="9" style="50" customWidth="1"/>
    <col min="14855" max="14855" width="9.7109375" style="50" customWidth="1"/>
    <col min="14856" max="14856" width="11.42578125" style="50" customWidth="1"/>
    <col min="14857" max="14857" width="11.28515625" style="50" customWidth="1"/>
    <col min="14858" max="14858" width="13" style="50" customWidth="1"/>
    <col min="14859" max="14859" width="12.140625" style="50" customWidth="1"/>
    <col min="14860" max="14860" width="29.42578125" style="50" customWidth="1"/>
    <col min="14861" max="15104" width="35.5703125" style="50"/>
    <col min="15105" max="15105" width="5.85546875" style="50" customWidth="1"/>
    <col min="15106" max="15106" width="6.7109375" style="50" customWidth="1"/>
    <col min="15107" max="15107" width="60.85546875" style="50" customWidth="1"/>
    <col min="15108" max="15108" width="42" style="50" customWidth="1"/>
    <col min="15109" max="15109" width="8.5703125" style="50" bestFit="1" customWidth="1"/>
    <col min="15110" max="15110" width="9" style="50" customWidth="1"/>
    <col min="15111" max="15111" width="9.7109375" style="50" customWidth="1"/>
    <col min="15112" max="15112" width="11.42578125" style="50" customWidth="1"/>
    <col min="15113" max="15113" width="11.28515625" style="50" customWidth="1"/>
    <col min="15114" max="15114" width="13" style="50" customWidth="1"/>
    <col min="15115" max="15115" width="12.140625" style="50" customWidth="1"/>
    <col min="15116" max="15116" width="29.42578125" style="50" customWidth="1"/>
    <col min="15117" max="15360" width="35.5703125" style="50"/>
    <col min="15361" max="15361" width="5.85546875" style="50" customWidth="1"/>
    <col min="15362" max="15362" width="6.7109375" style="50" customWidth="1"/>
    <col min="15363" max="15363" width="60.85546875" style="50" customWidth="1"/>
    <col min="15364" max="15364" width="42" style="50" customWidth="1"/>
    <col min="15365" max="15365" width="8.5703125" style="50" bestFit="1" customWidth="1"/>
    <col min="15366" max="15366" width="9" style="50" customWidth="1"/>
    <col min="15367" max="15367" width="9.7109375" style="50" customWidth="1"/>
    <col min="15368" max="15368" width="11.42578125" style="50" customWidth="1"/>
    <col min="15369" max="15369" width="11.28515625" style="50" customWidth="1"/>
    <col min="15370" max="15370" width="13" style="50" customWidth="1"/>
    <col min="15371" max="15371" width="12.140625" style="50" customWidth="1"/>
    <col min="15372" max="15372" width="29.42578125" style="50" customWidth="1"/>
    <col min="15373" max="15616" width="35.5703125" style="50"/>
    <col min="15617" max="15617" width="5.85546875" style="50" customWidth="1"/>
    <col min="15618" max="15618" width="6.7109375" style="50" customWidth="1"/>
    <col min="15619" max="15619" width="60.85546875" style="50" customWidth="1"/>
    <col min="15620" max="15620" width="42" style="50" customWidth="1"/>
    <col min="15621" max="15621" width="8.5703125" style="50" bestFit="1" customWidth="1"/>
    <col min="15622" max="15622" width="9" style="50" customWidth="1"/>
    <col min="15623" max="15623" width="9.7109375" style="50" customWidth="1"/>
    <col min="15624" max="15624" width="11.42578125" style="50" customWidth="1"/>
    <col min="15625" max="15625" width="11.28515625" style="50" customWidth="1"/>
    <col min="15626" max="15626" width="13" style="50" customWidth="1"/>
    <col min="15627" max="15627" width="12.140625" style="50" customWidth="1"/>
    <col min="15628" max="15628" width="29.42578125" style="50" customWidth="1"/>
    <col min="15629" max="15872" width="35.5703125" style="50"/>
    <col min="15873" max="15873" width="5.85546875" style="50" customWidth="1"/>
    <col min="15874" max="15874" width="6.7109375" style="50" customWidth="1"/>
    <col min="15875" max="15875" width="60.85546875" style="50" customWidth="1"/>
    <col min="15876" max="15876" width="42" style="50" customWidth="1"/>
    <col min="15877" max="15877" width="8.5703125" style="50" bestFit="1" customWidth="1"/>
    <col min="15878" max="15878" width="9" style="50" customWidth="1"/>
    <col min="15879" max="15879" width="9.7109375" style="50" customWidth="1"/>
    <col min="15880" max="15880" width="11.42578125" style="50" customWidth="1"/>
    <col min="15881" max="15881" width="11.28515625" style="50" customWidth="1"/>
    <col min="15882" max="15882" width="13" style="50" customWidth="1"/>
    <col min="15883" max="15883" width="12.140625" style="50" customWidth="1"/>
    <col min="15884" max="15884" width="29.42578125" style="50" customWidth="1"/>
    <col min="15885" max="16128" width="35.5703125" style="50"/>
    <col min="16129" max="16129" width="5.85546875" style="50" customWidth="1"/>
    <col min="16130" max="16130" width="6.7109375" style="50" customWidth="1"/>
    <col min="16131" max="16131" width="60.85546875" style="50" customWidth="1"/>
    <col min="16132" max="16132" width="42" style="50" customWidth="1"/>
    <col min="16133" max="16133" width="8.5703125" style="50" bestFit="1" customWidth="1"/>
    <col min="16134" max="16134" width="9" style="50" customWidth="1"/>
    <col min="16135" max="16135" width="9.7109375" style="50" customWidth="1"/>
    <col min="16136" max="16136" width="11.42578125" style="50" customWidth="1"/>
    <col min="16137" max="16137" width="11.28515625" style="50" customWidth="1"/>
    <col min="16138" max="16138" width="13" style="50" customWidth="1"/>
    <col min="16139" max="16139" width="12.140625" style="50" customWidth="1"/>
    <col min="16140" max="16140" width="29.42578125" style="50" customWidth="1"/>
    <col min="16141" max="16384" width="35.5703125" style="50"/>
  </cols>
  <sheetData>
    <row r="1" spans="1:14" ht="27" customHeight="1" x14ac:dyDescent="0.2">
      <c r="A1" s="206" t="s">
        <v>2</v>
      </c>
      <c r="B1" s="207"/>
      <c r="C1" s="2" t="s">
        <v>1</v>
      </c>
      <c r="D1" s="3" t="s">
        <v>3</v>
      </c>
      <c r="E1" s="4" t="s">
        <v>4</v>
      </c>
      <c r="F1" s="208" t="s">
        <v>5</v>
      </c>
      <c r="G1" s="209"/>
      <c r="H1" s="210" t="s">
        <v>6</v>
      </c>
      <c r="I1" s="211"/>
      <c r="J1" s="212" t="s">
        <v>7</v>
      </c>
      <c r="K1" s="213"/>
      <c r="L1" s="5" t="s">
        <v>8</v>
      </c>
    </row>
    <row r="2" spans="1:14" s="51" customFormat="1" ht="57" x14ac:dyDescent="0.2">
      <c r="A2" s="214" t="s">
        <v>9</v>
      </c>
      <c r="B2" s="215"/>
      <c r="C2" s="6" t="s">
        <v>10</v>
      </c>
      <c r="D2" s="7" t="s">
        <v>11</v>
      </c>
      <c r="E2" s="8" t="s">
        <v>12</v>
      </c>
      <c r="F2" s="9" t="s">
        <v>13</v>
      </c>
      <c r="G2" s="10" t="s">
        <v>14</v>
      </c>
      <c r="H2" s="11" t="s">
        <v>15</v>
      </c>
      <c r="I2" s="12" t="s">
        <v>16</v>
      </c>
      <c r="J2" s="13" t="s">
        <v>17</v>
      </c>
      <c r="K2" s="14" t="s">
        <v>16</v>
      </c>
      <c r="L2" s="15"/>
    </row>
    <row r="3" spans="1:14" s="1" customFormat="1" ht="15" thickBot="1" x14ac:dyDescent="0.25">
      <c r="A3" s="216">
        <v>1</v>
      </c>
      <c r="B3" s="217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190"/>
      <c r="B4" s="26"/>
      <c r="C4" s="27" t="s">
        <v>18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26"/>
      <c r="C5" s="27" t="s">
        <v>19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26"/>
      <c r="C6" s="27" t="s">
        <v>20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x14ac:dyDescent="0.2">
      <c r="A7" s="25"/>
      <c r="B7" s="35"/>
      <c r="C7" s="27" t="s">
        <v>21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6"/>
      <c r="B8" s="37"/>
      <c r="C8" s="38"/>
      <c r="D8" s="39"/>
      <c r="E8" s="40"/>
      <c r="F8" s="41"/>
      <c r="G8" s="42"/>
      <c r="H8" s="43"/>
      <c r="I8" s="44"/>
      <c r="J8" s="45"/>
      <c r="K8" s="46"/>
      <c r="L8" s="47"/>
    </row>
    <row r="9" spans="1:14" s="1" customFormat="1" ht="12.75" customHeight="1" x14ac:dyDescent="0.2">
      <c r="A9" s="36"/>
      <c r="B9" s="37"/>
      <c r="C9" s="204" t="s">
        <v>66</v>
      </c>
      <c r="D9" s="48"/>
      <c r="E9" s="40"/>
      <c r="F9" s="41"/>
      <c r="G9" s="42"/>
      <c r="H9" s="43"/>
      <c r="I9" s="44"/>
      <c r="J9" s="45"/>
      <c r="K9" s="46"/>
      <c r="L9" s="47"/>
    </row>
    <row r="10" spans="1:14" s="1" customFormat="1" ht="13.5" customHeight="1" thickBot="1" x14ac:dyDescent="0.25">
      <c r="A10" s="36"/>
      <c r="B10" s="37"/>
      <c r="C10" s="205"/>
      <c r="D10" s="48"/>
      <c r="E10" s="40"/>
      <c r="F10" s="41"/>
      <c r="G10" s="42"/>
      <c r="H10" s="43"/>
      <c r="I10" s="44"/>
      <c r="J10" s="45"/>
      <c r="K10" s="46"/>
      <c r="L10" s="47"/>
    </row>
    <row r="11" spans="1:14" s="1" customFormat="1" x14ac:dyDescent="0.2">
      <c r="A11" s="36"/>
      <c r="B11" s="37"/>
      <c r="C11" s="52"/>
      <c r="D11" s="39"/>
      <c r="E11" s="40"/>
      <c r="F11" s="41"/>
      <c r="G11" s="42"/>
      <c r="H11" s="43"/>
      <c r="I11" s="44"/>
      <c r="J11" s="45"/>
      <c r="K11" s="46"/>
      <c r="L11" s="47"/>
    </row>
    <row r="12" spans="1:14" s="1" customFormat="1" x14ac:dyDescent="0.2">
      <c r="A12" s="36"/>
      <c r="B12" s="37"/>
      <c r="C12" s="52"/>
      <c r="D12" s="39"/>
      <c r="E12" s="40"/>
      <c r="F12" s="41"/>
      <c r="G12" s="42"/>
      <c r="H12" s="43"/>
      <c r="I12" s="44"/>
      <c r="J12" s="45"/>
      <c r="K12" s="46"/>
      <c r="L12" s="47"/>
    </row>
    <row r="13" spans="1:14" s="1" customFormat="1" ht="15" x14ac:dyDescent="0.2">
      <c r="A13" s="36"/>
      <c r="B13" s="37"/>
      <c r="C13" s="49" t="s">
        <v>67</v>
      </c>
      <c r="D13" s="39"/>
      <c r="E13" s="40"/>
      <c r="F13" s="41"/>
      <c r="G13" s="42"/>
      <c r="H13" s="43"/>
      <c r="I13" s="44"/>
      <c r="J13" s="45"/>
      <c r="K13" s="46"/>
      <c r="L13" s="47"/>
    </row>
    <row r="14" spans="1:14" s="1" customFormat="1" ht="42.75" x14ac:dyDescent="0.2">
      <c r="A14" s="36">
        <v>1</v>
      </c>
      <c r="B14" s="104" t="s">
        <v>70</v>
      </c>
      <c r="C14" s="45" t="s">
        <v>69</v>
      </c>
      <c r="D14" s="40" t="s">
        <v>68</v>
      </c>
      <c r="E14" s="40" t="s">
        <v>0</v>
      </c>
      <c r="F14" s="41">
        <v>1</v>
      </c>
      <c r="G14" s="53"/>
      <c r="H14" s="196">
        <v>0</v>
      </c>
      <c r="I14" s="178">
        <v>0</v>
      </c>
      <c r="J14" s="161">
        <f t="shared" ref="J14:J28" si="0">F14*H14</f>
        <v>0</v>
      </c>
      <c r="K14" s="161">
        <f t="shared" ref="K14:K28" si="1">CEILING(F14*I14,10)</f>
        <v>0</v>
      </c>
      <c r="L14" s="47"/>
      <c r="N14" s="179"/>
    </row>
    <row r="15" spans="1:14" s="1" customFormat="1" x14ac:dyDescent="0.2">
      <c r="A15" s="36">
        <v>1</v>
      </c>
      <c r="B15" s="104" t="s">
        <v>71</v>
      </c>
      <c r="C15" s="45" t="s">
        <v>168</v>
      </c>
      <c r="D15" s="40" t="s">
        <v>73</v>
      </c>
      <c r="E15" s="40" t="s">
        <v>0</v>
      </c>
      <c r="F15" s="41">
        <v>1</v>
      </c>
      <c r="G15" s="53"/>
      <c r="H15" s="196">
        <v>0</v>
      </c>
      <c r="I15" s="178">
        <v>0</v>
      </c>
      <c r="J15" s="161">
        <f t="shared" si="0"/>
        <v>0</v>
      </c>
      <c r="K15" s="161">
        <f t="shared" si="1"/>
        <v>0</v>
      </c>
      <c r="L15" s="47" t="s">
        <v>72</v>
      </c>
      <c r="N15" s="179"/>
    </row>
    <row r="16" spans="1:14" s="1" customFormat="1" ht="28.5" x14ac:dyDescent="0.2">
      <c r="A16" s="36">
        <v>1</v>
      </c>
      <c r="B16" s="104" t="s">
        <v>75</v>
      </c>
      <c r="C16" s="45" t="s">
        <v>76</v>
      </c>
      <c r="D16" s="40" t="s">
        <v>77</v>
      </c>
      <c r="E16" s="40" t="s">
        <v>0</v>
      </c>
      <c r="F16" s="41">
        <v>1</v>
      </c>
      <c r="G16" s="53"/>
      <c r="H16" s="196">
        <v>0</v>
      </c>
      <c r="I16" s="178">
        <v>0</v>
      </c>
      <c r="J16" s="161">
        <f t="shared" si="0"/>
        <v>0</v>
      </c>
      <c r="K16" s="161">
        <f t="shared" si="1"/>
        <v>0</v>
      </c>
      <c r="L16" s="47"/>
      <c r="N16" s="179"/>
    </row>
    <row r="17" spans="1:14" s="1" customFormat="1" ht="28.5" x14ac:dyDescent="0.2">
      <c r="A17" s="36">
        <v>1</v>
      </c>
      <c r="B17" s="104" t="s">
        <v>80</v>
      </c>
      <c r="C17" s="45" t="s">
        <v>78</v>
      </c>
      <c r="D17" s="40" t="s">
        <v>86</v>
      </c>
      <c r="E17" s="40" t="s">
        <v>0</v>
      </c>
      <c r="F17" s="41">
        <v>1</v>
      </c>
      <c r="G17" s="53"/>
      <c r="H17" s="196">
        <v>0</v>
      </c>
      <c r="I17" s="178">
        <v>0</v>
      </c>
      <c r="J17" s="161">
        <f t="shared" si="0"/>
        <v>0</v>
      </c>
      <c r="K17" s="161">
        <f t="shared" si="1"/>
        <v>0</v>
      </c>
      <c r="L17" s="47"/>
      <c r="N17" s="179"/>
    </row>
    <row r="18" spans="1:14" s="1" customFormat="1" ht="28.5" x14ac:dyDescent="0.2">
      <c r="A18" s="36">
        <v>1</v>
      </c>
      <c r="B18" s="104" t="s">
        <v>81</v>
      </c>
      <c r="C18" s="45" t="s">
        <v>79</v>
      </c>
      <c r="D18" s="40" t="s">
        <v>87</v>
      </c>
      <c r="E18" s="40" t="s">
        <v>0</v>
      </c>
      <c r="F18" s="41">
        <v>1</v>
      </c>
      <c r="G18" s="53"/>
      <c r="H18" s="196">
        <v>0</v>
      </c>
      <c r="I18" s="178">
        <v>0</v>
      </c>
      <c r="J18" s="161">
        <f t="shared" si="0"/>
        <v>0</v>
      </c>
      <c r="K18" s="161">
        <f t="shared" si="1"/>
        <v>0</v>
      </c>
      <c r="L18" s="47"/>
      <c r="N18" s="179"/>
    </row>
    <row r="19" spans="1:14" s="1" customFormat="1" ht="28.5" x14ac:dyDescent="0.2">
      <c r="A19" s="36">
        <v>1</v>
      </c>
      <c r="B19" s="104" t="s">
        <v>82</v>
      </c>
      <c r="C19" s="45" t="s">
        <v>76</v>
      </c>
      <c r="D19" s="40" t="s">
        <v>77</v>
      </c>
      <c r="E19" s="40" t="s">
        <v>0</v>
      </c>
      <c r="F19" s="41">
        <v>1</v>
      </c>
      <c r="G19" s="53"/>
      <c r="H19" s="196">
        <v>0</v>
      </c>
      <c r="I19" s="178">
        <v>0</v>
      </c>
      <c r="J19" s="161">
        <f t="shared" si="0"/>
        <v>0</v>
      </c>
      <c r="K19" s="161">
        <f t="shared" si="1"/>
        <v>0</v>
      </c>
      <c r="L19" s="47"/>
      <c r="N19" s="179"/>
    </row>
    <row r="20" spans="1:14" s="1" customFormat="1" ht="28.5" x14ac:dyDescent="0.2">
      <c r="A20" s="36">
        <v>1</v>
      </c>
      <c r="B20" s="104" t="s">
        <v>83</v>
      </c>
      <c r="C20" s="45" t="s">
        <v>76</v>
      </c>
      <c r="D20" s="40" t="s">
        <v>77</v>
      </c>
      <c r="E20" s="40" t="s">
        <v>0</v>
      </c>
      <c r="F20" s="41">
        <v>1</v>
      </c>
      <c r="G20" s="53"/>
      <c r="H20" s="196">
        <v>0</v>
      </c>
      <c r="I20" s="178">
        <v>0</v>
      </c>
      <c r="J20" s="161">
        <f t="shared" si="0"/>
        <v>0</v>
      </c>
      <c r="K20" s="161">
        <f t="shared" si="1"/>
        <v>0</v>
      </c>
      <c r="L20" s="47"/>
      <c r="N20" s="179"/>
    </row>
    <row r="21" spans="1:14" s="1" customFormat="1" ht="28.5" x14ac:dyDescent="0.2">
      <c r="A21" s="36">
        <v>1</v>
      </c>
      <c r="B21" s="104" t="s">
        <v>84</v>
      </c>
      <c r="C21" s="45" t="s">
        <v>85</v>
      </c>
      <c r="D21" s="40" t="s">
        <v>88</v>
      </c>
      <c r="E21" s="40" t="s">
        <v>0</v>
      </c>
      <c r="F21" s="41">
        <v>1</v>
      </c>
      <c r="G21" s="53"/>
      <c r="H21" s="196">
        <v>0</v>
      </c>
      <c r="I21" s="178">
        <v>0</v>
      </c>
      <c r="J21" s="161">
        <f t="shared" si="0"/>
        <v>0</v>
      </c>
      <c r="K21" s="161">
        <f t="shared" si="1"/>
        <v>0</v>
      </c>
      <c r="L21" s="47"/>
      <c r="N21" s="179"/>
    </row>
    <row r="22" spans="1:14" s="1" customFormat="1" ht="28.5" x14ac:dyDescent="0.2">
      <c r="A22" s="36">
        <v>1</v>
      </c>
      <c r="B22" s="104" t="s">
        <v>90</v>
      </c>
      <c r="C22" s="45" t="s">
        <v>89</v>
      </c>
      <c r="D22" s="40" t="s">
        <v>91</v>
      </c>
      <c r="E22" s="40" t="s">
        <v>0</v>
      </c>
      <c r="F22" s="41">
        <v>1</v>
      </c>
      <c r="G22" s="53"/>
      <c r="H22" s="196">
        <v>0</v>
      </c>
      <c r="I22" s="178">
        <v>0</v>
      </c>
      <c r="J22" s="161">
        <f t="shared" si="0"/>
        <v>0</v>
      </c>
      <c r="K22" s="161">
        <f t="shared" si="1"/>
        <v>0</v>
      </c>
      <c r="L22" s="47"/>
      <c r="N22" s="179"/>
    </row>
    <row r="23" spans="1:14" s="1" customFormat="1" ht="28.5" x14ac:dyDescent="0.2">
      <c r="A23" s="36">
        <v>1</v>
      </c>
      <c r="B23" s="104" t="s">
        <v>94</v>
      </c>
      <c r="C23" s="45" t="s">
        <v>89</v>
      </c>
      <c r="D23" s="40" t="s">
        <v>92</v>
      </c>
      <c r="E23" s="40" t="s">
        <v>0</v>
      </c>
      <c r="F23" s="41">
        <v>1</v>
      </c>
      <c r="G23" s="53"/>
      <c r="H23" s="196">
        <v>0</v>
      </c>
      <c r="I23" s="178">
        <v>0</v>
      </c>
      <c r="J23" s="161">
        <f t="shared" si="0"/>
        <v>0</v>
      </c>
      <c r="K23" s="161">
        <f t="shared" si="1"/>
        <v>0</v>
      </c>
      <c r="L23" s="47"/>
      <c r="N23" s="179"/>
    </row>
    <row r="24" spans="1:14" s="1" customFormat="1" ht="28.5" x14ac:dyDescent="0.2">
      <c r="A24" s="36">
        <v>1</v>
      </c>
      <c r="B24" s="104" t="s">
        <v>95</v>
      </c>
      <c r="C24" s="45" t="s">
        <v>93</v>
      </c>
      <c r="D24" s="40" t="s">
        <v>92</v>
      </c>
      <c r="E24" s="40" t="s">
        <v>0</v>
      </c>
      <c r="F24" s="41">
        <v>1</v>
      </c>
      <c r="G24" s="53"/>
      <c r="H24" s="196">
        <v>0</v>
      </c>
      <c r="I24" s="178">
        <v>0</v>
      </c>
      <c r="J24" s="161">
        <f t="shared" si="0"/>
        <v>0</v>
      </c>
      <c r="K24" s="161">
        <f t="shared" si="1"/>
        <v>0</v>
      </c>
      <c r="L24" s="47"/>
      <c r="N24" s="179"/>
    </row>
    <row r="25" spans="1:14" s="1" customFormat="1" ht="28.5" x14ac:dyDescent="0.2">
      <c r="A25" s="36">
        <v>1</v>
      </c>
      <c r="B25" s="104" t="s">
        <v>96</v>
      </c>
      <c r="C25" s="45" t="s">
        <v>93</v>
      </c>
      <c r="D25" s="40" t="s">
        <v>100</v>
      </c>
      <c r="E25" s="40" t="s">
        <v>0</v>
      </c>
      <c r="F25" s="41">
        <v>1</v>
      </c>
      <c r="G25" s="53"/>
      <c r="H25" s="196">
        <v>0</v>
      </c>
      <c r="I25" s="178">
        <v>0</v>
      </c>
      <c r="J25" s="161">
        <f t="shared" si="0"/>
        <v>0</v>
      </c>
      <c r="K25" s="161">
        <f t="shared" si="1"/>
        <v>0</v>
      </c>
      <c r="L25" s="47"/>
      <c r="N25" s="179"/>
    </row>
    <row r="26" spans="1:14" s="1" customFormat="1" ht="28.5" x14ac:dyDescent="0.2">
      <c r="A26" s="36">
        <v>1</v>
      </c>
      <c r="B26" s="104" t="s">
        <v>97</v>
      </c>
      <c r="C26" s="45" t="s">
        <v>93</v>
      </c>
      <c r="D26" s="40" t="s">
        <v>101</v>
      </c>
      <c r="E26" s="40" t="s">
        <v>0</v>
      </c>
      <c r="F26" s="41">
        <v>1</v>
      </c>
      <c r="G26" s="53"/>
      <c r="H26" s="196">
        <v>0</v>
      </c>
      <c r="I26" s="178">
        <v>0</v>
      </c>
      <c r="J26" s="161">
        <f t="shared" si="0"/>
        <v>0</v>
      </c>
      <c r="K26" s="161">
        <f t="shared" si="1"/>
        <v>0</v>
      </c>
      <c r="L26" s="47"/>
      <c r="N26" s="179"/>
    </row>
    <row r="27" spans="1:14" s="1" customFormat="1" ht="28.5" x14ac:dyDescent="0.2">
      <c r="A27" s="36">
        <v>1</v>
      </c>
      <c r="B27" s="104" t="s">
        <v>98</v>
      </c>
      <c r="C27" s="45" t="s">
        <v>93</v>
      </c>
      <c r="D27" s="40" t="s">
        <v>92</v>
      </c>
      <c r="E27" s="40" t="s">
        <v>0</v>
      </c>
      <c r="F27" s="41">
        <v>1</v>
      </c>
      <c r="G27" s="53"/>
      <c r="H27" s="196">
        <v>0</v>
      </c>
      <c r="I27" s="178">
        <v>0</v>
      </c>
      <c r="J27" s="161">
        <f t="shared" si="0"/>
        <v>0</v>
      </c>
      <c r="K27" s="161">
        <f t="shared" si="1"/>
        <v>0</v>
      </c>
      <c r="L27" s="47"/>
      <c r="N27" s="179"/>
    </row>
    <row r="28" spans="1:14" s="1" customFormat="1" ht="28.5" x14ac:dyDescent="0.2">
      <c r="A28" s="36">
        <v>1</v>
      </c>
      <c r="B28" s="104" t="s">
        <v>99</v>
      </c>
      <c r="C28" s="45" t="s">
        <v>93</v>
      </c>
      <c r="D28" s="40" t="s">
        <v>102</v>
      </c>
      <c r="E28" s="40" t="s">
        <v>0</v>
      </c>
      <c r="F28" s="41">
        <v>1</v>
      </c>
      <c r="G28" s="53"/>
      <c r="H28" s="196">
        <v>0</v>
      </c>
      <c r="I28" s="178">
        <v>0</v>
      </c>
      <c r="J28" s="161">
        <f t="shared" si="0"/>
        <v>0</v>
      </c>
      <c r="K28" s="161">
        <f t="shared" si="1"/>
        <v>0</v>
      </c>
      <c r="L28" s="47"/>
      <c r="N28" s="179"/>
    </row>
    <row r="29" spans="1:14" s="1" customFormat="1" x14ac:dyDescent="0.2">
      <c r="A29" s="36">
        <v>1</v>
      </c>
      <c r="B29" s="104" t="s">
        <v>103</v>
      </c>
      <c r="C29" s="45" t="s">
        <v>105</v>
      </c>
      <c r="D29" s="40" t="s">
        <v>169</v>
      </c>
      <c r="E29" s="40" t="s">
        <v>0</v>
      </c>
      <c r="F29" s="41">
        <v>1</v>
      </c>
      <c r="G29" s="53"/>
      <c r="H29" s="196">
        <v>0</v>
      </c>
      <c r="I29" s="178">
        <v>0</v>
      </c>
      <c r="J29" s="161">
        <f t="shared" ref="J29:J46" si="2">F29*H29</f>
        <v>0</v>
      </c>
      <c r="K29" s="161">
        <f t="shared" ref="K29:K46" si="3">CEILING(F29*I29,10)</f>
        <v>0</v>
      </c>
      <c r="L29" s="47"/>
      <c r="N29" s="179"/>
    </row>
    <row r="30" spans="1:14" s="1" customFormat="1" x14ac:dyDescent="0.2">
      <c r="A30" s="36">
        <v>1</v>
      </c>
      <c r="B30" s="104" t="s">
        <v>104</v>
      </c>
      <c r="C30" s="45" t="s">
        <v>105</v>
      </c>
      <c r="D30" s="40" t="s">
        <v>106</v>
      </c>
      <c r="E30" s="40" t="s">
        <v>0</v>
      </c>
      <c r="F30" s="41">
        <v>1</v>
      </c>
      <c r="G30" s="53"/>
      <c r="H30" s="196">
        <v>0</v>
      </c>
      <c r="I30" s="178">
        <v>0</v>
      </c>
      <c r="J30" s="161">
        <f t="shared" si="2"/>
        <v>0</v>
      </c>
      <c r="K30" s="161">
        <f t="shared" si="3"/>
        <v>0</v>
      </c>
      <c r="L30" s="47"/>
      <c r="N30" s="179"/>
    </row>
    <row r="31" spans="1:14" s="1" customFormat="1" ht="28.5" x14ac:dyDescent="0.2">
      <c r="A31" s="36">
        <v>1</v>
      </c>
      <c r="B31" s="104" t="s">
        <v>107</v>
      </c>
      <c r="C31" s="45" t="s">
        <v>109</v>
      </c>
      <c r="D31" s="40" t="s">
        <v>108</v>
      </c>
      <c r="E31" s="40" t="s">
        <v>0</v>
      </c>
      <c r="F31" s="41">
        <v>6</v>
      </c>
      <c r="G31" s="53"/>
      <c r="H31" s="196">
        <v>0</v>
      </c>
      <c r="I31" s="178">
        <v>0</v>
      </c>
      <c r="J31" s="161">
        <f t="shared" si="2"/>
        <v>0</v>
      </c>
      <c r="K31" s="161">
        <f t="shared" si="3"/>
        <v>0</v>
      </c>
      <c r="L31" s="47"/>
      <c r="N31" s="179"/>
    </row>
    <row r="32" spans="1:14" s="1" customFormat="1" ht="28.5" x14ac:dyDescent="0.2">
      <c r="A32" s="36">
        <v>1</v>
      </c>
      <c r="B32" s="104" t="s">
        <v>114</v>
      </c>
      <c r="C32" s="45" t="s">
        <v>110</v>
      </c>
      <c r="D32" s="40" t="s">
        <v>111</v>
      </c>
      <c r="E32" s="40" t="s">
        <v>0</v>
      </c>
      <c r="F32" s="41">
        <v>3</v>
      </c>
      <c r="G32" s="53"/>
      <c r="H32" s="196">
        <v>0</v>
      </c>
      <c r="I32" s="178">
        <v>0</v>
      </c>
      <c r="J32" s="161">
        <f t="shared" si="2"/>
        <v>0</v>
      </c>
      <c r="K32" s="161">
        <f t="shared" si="3"/>
        <v>0</v>
      </c>
      <c r="L32" s="47"/>
      <c r="N32" s="179"/>
    </row>
    <row r="33" spans="1:14" s="1" customFormat="1" ht="28.5" x14ac:dyDescent="0.2">
      <c r="A33" s="36">
        <v>1</v>
      </c>
      <c r="B33" s="104" t="s">
        <v>115</v>
      </c>
      <c r="C33" s="45" t="s">
        <v>112</v>
      </c>
      <c r="D33" s="40" t="s">
        <v>111</v>
      </c>
      <c r="E33" s="40" t="s">
        <v>0</v>
      </c>
      <c r="F33" s="41">
        <v>2</v>
      </c>
      <c r="G33" s="53"/>
      <c r="H33" s="196">
        <v>0</v>
      </c>
      <c r="I33" s="178">
        <v>0</v>
      </c>
      <c r="J33" s="161">
        <f t="shared" si="2"/>
        <v>0</v>
      </c>
      <c r="K33" s="161">
        <f t="shared" si="3"/>
        <v>0</v>
      </c>
      <c r="L33" s="47"/>
      <c r="N33" s="179"/>
    </row>
    <row r="34" spans="1:14" s="1" customFormat="1" ht="28.5" x14ac:dyDescent="0.2">
      <c r="A34" s="36">
        <v>1</v>
      </c>
      <c r="B34" s="104" t="s">
        <v>116</v>
      </c>
      <c r="C34" s="45" t="s">
        <v>113</v>
      </c>
      <c r="D34" s="40" t="s">
        <v>108</v>
      </c>
      <c r="E34" s="40" t="s">
        <v>0</v>
      </c>
      <c r="F34" s="41">
        <v>2</v>
      </c>
      <c r="G34" s="53"/>
      <c r="H34" s="196">
        <v>0</v>
      </c>
      <c r="I34" s="178">
        <v>0</v>
      </c>
      <c r="J34" s="161">
        <f t="shared" si="2"/>
        <v>0</v>
      </c>
      <c r="K34" s="161">
        <f t="shared" si="3"/>
        <v>0</v>
      </c>
      <c r="L34" s="47"/>
      <c r="N34" s="179"/>
    </row>
    <row r="35" spans="1:14" s="1" customFormat="1" ht="28.5" x14ac:dyDescent="0.2">
      <c r="A35" s="36">
        <v>1</v>
      </c>
      <c r="B35" s="104" t="s">
        <v>118</v>
      </c>
      <c r="C35" s="45" t="s">
        <v>117</v>
      </c>
      <c r="D35" s="40" t="s">
        <v>108</v>
      </c>
      <c r="E35" s="40" t="s">
        <v>0</v>
      </c>
      <c r="F35" s="41">
        <v>3</v>
      </c>
      <c r="G35" s="53"/>
      <c r="H35" s="196">
        <v>0</v>
      </c>
      <c r="I35" s="178">
        <v>0</v>
      </c>
      <c r="J35" s="161">
        <f t="shared" si="2"/>
        <v>0</v>
      </c>
      <c r="K35" s="161">
        <f t="shared" si="3"/>
        <v>0</v>
      </c>
      <c r="L35" s="47"/>
      <c r="N35" s="179"/>
    </row>
    <row r="36" spans="1:14" s="1" customFormat="1" ht="28.5" x14ac:dyDescent="0.2">
      <c r="A36" s="36">
        <v>1</v>
      </c>
      <c r="B36" s="104" t="s">
        <v>119</v>
      </c>
      <c r="C36" s="45" t="s">
        <v>120</v>
      </c>
      <c r="D36" s="40" t="s">
        <v>121</v>
      </c>
      <c r="E36" s="40" t="s">
        <v>0</v>
      </c>
      <c r="F36" s="41">
        <v>1</v>
      </c>
      <c r="G36" s="53"/>
      <c r="H36" s="196">
        <v>0</v>
      </c>
      <c r="I36" s="178">
        <v>0</v>
      </c>
      <c r="J36" s="161">
        <f t="shared" si="2"/>
        <v>0</v>
      </c>
      <c r="K36" s="161">
        <f t="shared" si="3"/>
        <v>0</v>
      </c>
      <c r="L36" s="47"/>
      <c r="N36" s="179"/>
    </row>
    <row r="37" spans="1:14" s="1" customFormat="1" ht="28.5" x14ac:dyDescent="0.2">
      <c r="A37" s="36">
        <v>1</v>
      </c>
      <c r="B37" s="104" t="s">
        <v>122</v>
      </c>
      <c r="C37" s="45" t="s">
        <v>123</v>
      </c>
      <c r="D37" s="40" t="s">
        <v>108</v>
      </c>
      <c r="E37" s="40" t="s">
        <v>0</v>
      </c>
      <c r="F37" s="41">
        <v>1</v>
      </c>
      <c r="G37" s="53"/>
      <c r="H37" s="196">
        <v>0</v>
      </c>
      <c r="I37" s="178">
        <v>0</v>
      </c>
      <c r="J37" s="161">
        <f t="shared" si="2"/>
        <v>0</v>
      </c>
      <c r="K37" s="161">
        <f t="shared" si="3"/>
        <v>0</v>
      </c>
      <c r="L37" s="47"/>
      <c r="N37" s="179"/>
    </row>
    <row r="38" spans="1:14" s="1" customFormat="1" ht="28.5" x14ac:dyDescent="0.2">
      <c r="A38" s="36">
        <v>1</v>
      </c>
      <c r="B38" s="104" t="s">
        <v>125</v>
      </c>
      <c r="C38" s="45" t="s">
        <v>124</v>
      </c>
      <c r="D38" s="40" t="s">
        <v>108</v>
      </c>
      <c r="E38" s="40" t="s">
        <v>0</v>
      </c>
      <c r="F38" s="41">
        <v>3</v>
      </c>
      <c r="G38" s="53"/>
      <c r="H38" s="196">
        <v>0</v>
      </c>
      <c r="I38" s="178">
        <v>0</v>
      </c>
      <c r="J38" s="161">
        <f t="shared" si="2"/>
        <v>0</v>
      </c>
      <c r="K38" s="161">
        <f t="shared" si="3"/>
        <v>0</v>
      </c>
      <c r="L38" s="47"/>
      <c r="N38" s="179"/>
    </row>
    <row r="39" spans="1:14" s="1" customFormat="1" ht="28.5" x14ac:dyDescent="0.2">
      <c r="A39" s="36">
        <v>1</v>
      </c>
      <c r="B39" s="104" t="s">
        <v>126</v>
      </c>
      <c r="C39" s="45" t="s">
        <v>127</v>
      </c>
      <c r="D39" s="40" t="s">
        <v>121</v>
      </c>
      <c r="E39" s="40" t="s">
        <v>0</v>
      </c>
      <c r="F39" s="41">
        <v>1</v>
      </c>
      <c r="G39" s="53"/>
      <c r="H39" s="196">
        <v>0</v>
      </c>
      <c r="I39" s="178">
        <v>0</v>
      </c>
      <c r="J39" s="161">
        <f t="shared" si="2"/>
        <v>0</v>
      </c>
      <c r="K39" s="161">
        <f t="shared" si="3"/>
        <v>0</v>
      </c>
      <c r="L39" s="47"/>
      <c r="N39" s="179"/>
    </row>
    <row r="40" spans="1:14" s="1" customFormat="1" x14ac:dyDescent="0.2">
      <c r="A40" s="36">
        <v>1</v>
      </c>
      <c r="B40" s="104" t="s">
        <v>129</v>
      </c>
      <c r="C40" s="45" t="s">
        <v>128</v>
      </c>
      <c r="D40" s="40" t="s">
        <v>49</v>
      </c>
      <c r="E40" s="40" t="s">
        <v>0</v>
      </c>
      <c r="F40" s="41">
        <v>1</v>
      </c>
      <c r="G40" s="53"/>
      <c r="H40" s="196">
        <v>0</v>
      </c>
      <c r="I40" s="178">
        <v>0</v>
      </c>
      <c r="J40" s="161">
        <f t="shared" si="2"/>
        <v>0</v>
      </c>
      <c r="K40" s="161">
        <f t="shared" si="3"/>
        <v>0</v>
      </c>
      <c r="L40" s="47"/>
      <c r="N40" s="179"/>
    </row>
    <row r="41" spans="1:14" s="1" customFormat="1" x14ac:dyDescent="0.2">
      <c r="A41" s="36">
        <v>1</v>
      </c>
      <c r="B41" s="104" t="s">
        <v>131</v>
      </c>
      <c r="C41" s="45" t="s">
        <v>128</v>
      </c>
      <c r="D41" s="40" t="s">
        <v>130</v>
      </c>
      <c r="E41" s="40" t="s">
        <v>0</v>
      </c>
      <c r="F41" s="41">
        <v>12</v>
      </c>
      <c r="G41" s="53"/>
      <c r="H41" s="196">
        <v>0</v>
      </c>
      <c r="I41" s="178">
        <v>0</v>
      </c>
      <c r="J41" s="161">
        <f t="shared" si="2"/>
        <v>0</v>
      </c>
      <c r="K41" s="161">
        <f t="shared" si="3"/>
        <v>0</v>
      </c>
      <c r="L41" s="47"/>
      <c r="N41" s="179"/>
    </row>
    <row r="42" spans="1:14" s="1" customFormat="1" x14ac:dyDescent="0.2">
      <c r="A42" s="36">
        <v>1</v>
      </c>
      <c r="B42" s="104" t="s">
        <v>132</v>
      </c>
      <c r="C42" s="45" t="s">
        <v>133</v>
      </c>
      <c r="D42" s="40" t="s">
        <v>130</v>
      </c>
      <c r="E42" s="40" t="s">
        <v>0</v>
      </c>
      <c r="F42" s="41">
        <v>5</v>
      </c>
      <c r="G42" s="53"/>
      <c r="H42" s="196">
        <v>0</v>
      </c>
      <c r="I42" s="178">
        <v>0</v>
      </c>
      <c r="J42" s="161">
        <f t="shared" si="2"/>
        <v>0</v>
      </c>
      <c r="K42" s="161">
        <f t="shared" si="3"/>
        <v>0</v>
      </c>
      <c r="L42" s="47"/>
      <c r="N42" s="179"/>
    </row>
    <row r="43" spans="1:14" s="1" customFormat="1" x14ac:dyDescent="0.2">
      <c r="A43" s="36">
        <v>1</v>
      </c>
      <c r="B43" s="104" t="s">
        <v>136</v>
      </c>
      <c r="C43" s="45" t="s">
        <v>128</v>
      </c>
      <c r="D43" s="40" t="s">
        <v>135</v>
      </c>
      <c r="E43" s="40" t="s">
        <v>0</v>
      </c>
      <c r="F43" s="41">
        <v>1</v>
      </c>
      <c r="G43" s="53"/>
      <c r="H43" s="196">
        <v>0</v>
      </c>
      <c r="I43" s="178">
        <v>0</v>
      </c>
      <c r="J43" s="161">
        <f t="shared" si="2"/>
        <v>0</v>
      </c>
      <c r="K43" s="161">
        <f t="shared" si="3"/>
        <v>0</v>
      </c>
      <c r="L43" s="47"/>
      <c r="N43" s="179"/>
    </row>
    <row r="44" spans="1:14" s="1" customFormat="1" x14ac:dyDescent="0.2">
      <c r="A44" s="36">
        <v>1</v>
      </c>
      <c r="B44" s="104" t="s">
        <v>137</v>
      </c>
      <c r="C44" s="45" t="s">
        <v>133</v>
      </c>
      <c r="D44" s="40" t="s">
        <v>134</v>
      </c>
      <c r="E44" s="40" t="s">
        <v>0</v>
      </c>
      <c r="F44" s="41">
        <v>1</v>
      </c>
      <c r="G44" s="53"/>
      <c r="H44" s="196">
        <v>0</v>
      </c>
      <c r="I44" s="178">
        <v>0</v>
      </c>
      <c r="J44" s="161">
        <f t="shared" si="2"/>
        <v>0</v>
      </c>
      <c r="K44" s="161">
        <f t="shared" si="3"/>
        <v>0</v>
      </c>
      <c r="L44" s="47"/>
      <c r="N44" s="179"/>
    </row>
    <row r="45" spans="1:14" s="1" customFormat="1" x14ac:dyDescent="0.2">
      <c r="A45" s="36">
        <v>1</v>
      </c>
      <c r="B45" s="104" t="s">
        <v>138</v>
      </c>
      <c r="C45" s="45" t="s">
        <v>133</v>
      </c>
      <c r="D45" s="40" t="s">
        <v>135</v>
      </c>
      <c r="E45" s="40" t="s">
        <v>0</v>
      </c>
      <c r="F45" s="41">
        <v>2</v>
      </c>
      <c r="G45" s="53"/>
      <c r="H45" s="196">
        <v>0</v>
      </c>
      <c r="I45" s="178">
        <v>0</v>
      </c>
      <c r="J45" s="161">
        <f t="shared" si="2"/>
        <v>0</v>
      </c>
      <c r="K45" s="161">
        <f t="shared" si="3"/>
        <v>0</v>
      </c>
      <c r="L45" s="47"/>
      <c r="N45" s="179"/>
    </row>
    <row r="46" spans="1:14" s="1" customFormat="1" x14ac:dyDescent="0.2">
      <c r="A46" s="36">
        <v>1</v>
      </c>
      <c r="B46" s="104" t="s">
        <v>139</v>
      </c>
      <c r="C46" s="45" t="s">
        <v>140</v>
      </c>
      <c r="D46" s="40" t="s">
        <v>141</v>
      </c>
      <c r="E46" s="40" t="s">
        <v>0</v>
      </c>
      <c r="F46" s="41">
        <v>2</v>
      </c>
      <c r="G46" s="53"/>
      <c r="H46" s="196">
        <v>0</v>
      </c>
      <c r="I46" s="178">
        <v>0</v>
      </c>
      <c r="J46" s="161">
        <f t="shared" si="2"/>
        <v>0</v>
      </c>
      <c r="K46" s="161">
        <f t="shared" si="3"/>
        <v>0</v>
      </c>
      <c r="L46" s="47"/>
      <c r="N46" s="179"/>
    </row>
    <row r="47" spans="1:14" s="1" customFormat="1" x14ac:dyDescent="0.2">
      <c r="A47" s="36">
        <v>1</v>
      </c>
      <c r="B47" s="104" t="s">
        <v>144</v>
      </c>
      <c r="C47" s="45" t="s">
        <v>142</v>
      </c>
      <c r="D47" s="197" t="s">
        <v>143</v>
      </c>
      <c r="E47" s="40" t="s">
        <v>48</v>
      </c>
      <c r="F47" s="198">
        <v>43</v>
      </c>
      <c r="G47" s="53"/>
      <c r="H47" s="196">
        <v>0</v>
      </c>
      <c r="I47" s="178">
        <v>0</v>
      </c>
      <c r="J47" s="161">
        <f t="shared" ref="J47" si="4">F47*H47</f>
        <v>0</v>
      </c>
      <c r="K47" s="161">
        <f t="shared" ref="K47" si="5">CEILING(F47*I47,10)</f>
        <v>0</v>
      </c>
      <c r="L47" s="47"/>
    </row>
    <row r="48" spans="1:14" s="1" customFormat="1" x14ac:dyDescent="0.2">
      <c r="A48" s="199">
        <v>1</v>
      </c>
      <c r="B48" s="104" t="s">
        <v>146</v>
      </c>
      <c r="C48" s="45" t="s">
        <v>142</v>
      </c>
      <c r="D48" s="197" t="s">
        <v>145</v>
      </c>
      <c r="E48" s="200" t="s">
        <v>48</v>
      </c>
      <c r="F48" s="200">
        <v>120</v>
      </c>
      <c r="G48" s="201"/>
      <c r="H48" s="196">
        <v>0</v>
      </c>
      <c r="I48" s="178">
        <v>0</v>
      </c>
      <c r="J48" s="161">
        <f t="shared" ref="J48:J53" si="6">F48*H48</f>
        <v>0</v>
      </c>
      <c r="K48" s="161">
        <f t="shared" ref="K48:K53" si="7">CEILING(F48*I48,10)</f>
        <v>0</v>
      </c>
      <c r="L48" s="47"/>
    </row>
    <row r="49" spans="1:13" s="1" customFormat="1" x14ac:dyDescent="0.2">
      <c r="A49" s="199">
        <v>1</v>
      </c>
      <c r="B49" s="104" t="s">
        <v>149</v>
      </c>
      <c r="C49" s="202" t="s">
        <v>147</v>
      </c>
      <c r="D49" s="40" t="s">
        <v>148</v>
      </c>
      <c r="E49" s="200" t="s">
        <v>48</v>
      </c>
      <c r="F49" s="200">
        <v>5</v>
      </c>
      <c r="G49" s="201"/>
      <c r="H49" s="196">
        <v>0</v>
      </c>
      <c r="I49" s="178">
        <v>0</v>
      </c>
      <c r="J49" s="161">
        <f t="shared" ref="J49:J51" si="8">F49*H49</f>
        <v>0</v>
      </c>
      <c r="K49" s="161">
        <f t="shared" ref="K49:K50" si="9">CEILING(F49*I49,10)</f>
        <v>0</v>
      </c>
      <c r="L49" s="47"/>
    </row>
    <row r="50" spans="1:13" s="1" customFormat="1" x14ac:dyDescent="0.2">
      <c r="A50" s="108">
        <v>1</v>
      </c>
      <c r="B50" s="104" t="s">
        <v>150</v>
      </c>
      <c r="C50" s="45" t="s">
        <v>151</v>
      </c>
      <c r="D50" s="40" t="s">
        <v>152</v>
      </c>
      <c r="E50" s="57" t="s">
        <v>48</v>
      </c>
      <c r="F50" s="57">
        <v>4</v>
      </c>
      <c r="G50" s="38"/>
      <c r="H50" s="196">
        <v>0</v>
      </c>
      <c r="I50" s="178">
        <v>0</v>
      </c>
      <c r="J50" s="161">
        <f t="shared" si="8"/>
        <v>0</v>
      </c>
      <c r="K50" s="161">
        <f t="shared" si="9"/>
        <v>0</v>
      </c>
      <c r="L50" s="109"/>
    </row>
    <row r="51" spans="1:13" s="1" customFormat="1" x14ac:dyDescent="0.2">
      <c r="A51" s="108">
        <v>1</v>
      </c>
      <c r="B51" s="104" t="s">
        <v>154</v>
      </c>
      <c r="C51" s="45" t="s">
        <v>151</v>
      </c>
      <c r="D51" s="40" t="s">
        <v>153</v>
      </c>
      <c r="E51" s="40" t="s">
        <v>48</v>
      </c>
      <c r="F51" s="41">
        <v>19</v>
      </c>
      <c r="G51" s="42"/>
      <c r="H51" s="196">
        <v>0</v>
      </c>
      <c r="I51" s="178">
        <v>0</v>
      </c>
      <c r="J51" s="161">
        <f t="shared" si="8"/>
        <v>0</v>
      </c>
      <c r="K51" s="161"/>
      <c r="L51" s="109"/>
    </row>
    <row r="52" spans="1:13" s="1" customFormat="1" x14ac:dyDescent="0.2">
      <c r="A52" s="166"/>
      <c r="B52" s="154"/>
      <c r="C52" s="154"/>
      <c r="D52" s="154"/>
      <c r="E52" s="154"/>
      <c r="F52" s="154"/>
      <c r="G52" s="154"/>
      <c r="H52" s="154"/>
      <c r="I52" s="154"/>
      <c r="J52" s="161"/>
      <c r="K52" s="161"/>
      <c r="L52" s="109"/>
      <c r="M52" s="179"/>
    </row>
    <row r="53" spans="1:13" s="1" customFormat="1" ht="16.5" x14ac:dyDescent="0.2">
      <c r="A53" s="166"/>
      <c r="B53" s="154"/>
      <c r="C53" s="154" t="s">
        <v>156</v>
      </c>
      <c r="D53" s="154" t="s">
        <v>155</v>
      </c>
      <c r="E53" s="180" t="s">
        <v>22</v>
      </c>
      <c r="F53" s="180">
        <v>470</v>
      </c>
      <c r="G53" s="154"/>
      <c r="H53" s="146">
        <v>0</v>
      </c>
      <c r="I53" s="146">
        <v>0</v>
      </c>
      <c r="J53" s="161">
        <f t="shared" si="6"/>
        <v>0</v>
      </c>
      <c r="K53" s="161">
        <f t="shared" si="7"/>
        <v>0</v>
      </c>
      <c r="L53" s="109"/>
    </row>
    <row r="54" spans="1:13" s="1" customFormat="1" x14ac:dyDescent="0.2">
      <c r="A54" s="166"/>
      <c r="B54" s="154"/>
      <c r="C54" s="154"/>
      <c r="D54" s="154"/>
      <c r="E54" s="154"/>
      <c r="F54" s="154"/>
      <c r="G54" s="154"/>
      <c r="H54" s="154"/>
      <c r="I54" s="154"/>
      <c r="J54" s="161"/>
      <c r="K54" s="161"/>
      <c r="L54" s="109"/>
    </row>
    <row r="55" spans="1:13" s="1" customFormat="1" ht="15" x14ac:dyDescent="0.2">
      <c r="A55" s="36"/>
      <c r="B55" s="104"/>
      <c r="C55" s="59" t="s">
        <v>23</v>
      </c>
      <c r="D55" s="37"/>
      <c r="E55" s="40"/>
      <c r="F55" s="57"/>
      <c r="G55" s="60"/>
      <c r="H55" s="61"/>
      <c r="I55" s="61"/>
      <c r="J55" s="62"/>
      <c r="K55" s="44"/>
      <c r="L55" s="181"/>
    </row>
    <row r="56" spans="1:13" s="1" customFormat="1" x14ac:dyDescent="0.2">
      <c r="A56" s="36"/>
      <c r="B56" s="104"/>
      <c r="C56" s="63" t="s">
        <v>24</v>
      </c>
      <c r="D56" s="64"/>
      <c r="E56" s="40" t="s">
        <v>25</v>
      </c>
      <c r="F56" s="65">
        <v>17</v>
      </c>
      <c r="G56" s="58"/>
      <c r="H56" s="66">
        <v>0</v>
      </c>
      <c r="I56" s="66"/>
      <c r="J56" s="42">
        <f>F56*H56</f>
        <v>0</v>
      </c>
      <c r="K56" s="67"/>
      <c r="L56" s="181"/>
    </row>
    <row r="57" spans="1:13" s="1" customFormat="1" x14ac:dyDescent="0.2">
      <c r="A57" s="36"/>
      <c r="B57" s="104"/>
      <c r="C57" s="63" t="s">
        <v>26</v>
      </c>
      <c r="D57" s="64"/>
      <c r="E57" s="40" t="s">
        <v>25</v>
      </c>
      <c r="F57" s="65">
        <v>16.5</v>
      </c>
      <c r="G57" s="58"/>
      <c r="H57" s="66">
        <v>0</v>
      </c>
      <c r="I57" s="66"/>
      <c r="J57" s="42">
        <f>F57*H57</f>
        <v>0</v>
      </c>
      <c r="K57" s="67"/>
      <c r="L57" s="109"/>
    </row>
    <row r="58" spans="1:13" s="1" customFormat="1" x14ac:dyDescent="0.2">
      <c r="A58" s="36"/>
      <c r="B58" s="104"/>
      <c r="C58" s="69"/>
      <c r="D58" s="37"/>
      <c r="E58" s="40"/>
      <c r="F58" s="41"/>
      <c r="G58" s="69"/>
      <c r="H58" s="58"/>
      <c r="I58" s="44"/>
      <c r="J58" s="54"/>
      <c r="K58" s="55"/>
      <c r="L58" s="109"/>
    </row>
    <row r="59" spans="1:13" s="1" customFormat="1" ht="15" x14ac:dyDescent="0.2">
      <c r="A59" s="36"/>
      <c r="B59" s="104"/>
      <c r="C59" s="59" t="s">
        <v>27</v>
      </c>
      <c r="D59" s="37"/>
      <c r="E59" s="40"/>
      <c r="F59" s="41"/>
      <c r="G59" s="69"/>
      <c r="H59" s="58"/>
      <c r="I59" s="44"/>
      <c r="J59" s="70">
        <f>SUM(J12:J58)</f>
        <v>0</v>
      </c>
      <c r="K59" s="71">
        <f>SUM(K12:K57)</f>
        <v>0</v>
      </c>
      <c r="L59" s="109"/>
    </row>
    <row r="60" spans="1:13" s="1" customFormat="1" ht="15" x14ac:dyDescent="0.2">
      <c r="A60" s="108"/>
      <c r="B60" s="147"/>
      <c r="C60" s="69"/>
      <c r="D60" s="37"/>
      <c r="E60" s="40"/>
      <c r="F60" s="41"/>
      <c r="G60" s="69"/>
      <c r="H60" s="58"/>
      <c r="I60" s="44"/>
      <c r="J60" s="70"/>
      <c r="K60" s="71"/>
      <c r="L60" s="177"/>
    </row>
    <row r="61" spans="1:13" ht="15" x14ac:dyDescent="0.2">
      <c r="A61" s="165"/>
      <c r="B61" s="148"/>
      <c r="C61" s="59" t="s">
        <v>28</v>
      </c>
      <c r="D61" s="37"/>
      <c r="E61" s="40"/>
      <c r="F61" s="41"/>
      <c r="G61" s="69"/>
      <c r="H61" s="58"/>
      <c r="I61" s="44"/>
      <c r="J61" s="70">
        <f>J59+K59</f>
        <v>0</v>
      </c>
      <c r="K61" s="71"/>
      <c r="L61" s="177"/>
    </row>
    <row r="62" spans="1:13" x14ac:dyDescent="0.2">
      <c r="A62" s="165"/>
      <c r="B62" s="148"/>
      <c r="C62" s="149"/>
      <c r="D62" s="64"/>
      <c r="E62" s="148"/>
      <c r="F62" s="150"/>
      <c r="G62" s="146"/>
      <c r="H62" s="151"/>
      <c r="I62" s="152"/>
      <c r="J62" s="146"/>
      <c r="K62" s="153"/>
      <c r="L62" s="177"/>
    </row>
    <row r="63" spans="1:13" x14ac:dyDescent="0.2">
      <c r="A63" s="165"/>
      <c r="B63" s="148"/>
      <c r="C63" s="149"/>
      <c r="D63" s="64"/>
      <c r="E63" s="148"/>
      <c r="F63" s="150"/>
      <c r="G63" s="146"/>
      <c r="H63" s="151"/>
      <c r="I63" s="152"/>
      <c r="J63" s="146"/>
      <c r="K63" s="153"/>
      <c r="L63" s="177"/>
    </row>
    <row r="64" spans="1:13" x14ac:dyDescent="0.2">
      <c r="A64" s="165"/>
      <c r="B64" s="148"/>
      <c r="C64" s="149"/>
      <c r="D64" s="64"/>
      <c r="E64" s="148"/>
      <c r="F64" s="150"/>
      <c r="G64" s="146"/>
      <c r="H64" s="151"/>
      <c r="I64" s="152"/>
      <c r="J64" s="146"/>
      <c r="K64" s="153"/>
      <c r="L64" s="177"/>
    </row>
    <row r="65" spans="1:12" x14ac:dyDescent="0.2">
      <c r="A65" s="165"/>
      <c r="B65" s="148"/>
      <c r="C65" s="149"/>
      <c r="D65" s="64"/>
      <c r="E65" s="148"/>
      <c r="F65" s="150"/>
      <c r="G65" s="146"/>
      <c r="H65" s="151"/>
      <c r="I65" s="152"/>
      <c r="J65" s="146"/>
      <c r="K65" s="153"/>
      <c r="L65" s="177"/>
    </row>
    <row r="66" spans="1:12" ht="15" thickBot="1" x14ac:dyDescent="0.25">
      <c r="A66" s="167"/>
      <c r="B66" s="170"/>
      <c r="C66" s="168"/>
      <c r="D66" s="169"/>
      <c r="E66" s="170"/>
      <c r="F66" s="171"/>
      <c r="G66" s="172"/>
      <c r="H66" s="173"/>
      <c r="I66" s="174"/>
      <c r="J66" s="172"/>
      <c r="K66" s="175"/>
      <c r="L66" s="176"/>
    </row>
    <row r="67" spans="1:12" x14ac:dyDescent="0.2">
      <c r="A67" s="87"/>
      <c r="B67" s="88"/>
      <c r="C67" s="89"/>
      <c r="D67" s="90"/>
      <c r="E67" s="88"/>
      <c r="F67" s="91"/>
      <c r="G67" s="50"/>
      <c r="H67" s="68"/>
      <c r="I67" s="92"/>
      <c r="J67" s="50"/>
      <c r="K67" s="93"/>
      <c r="L67" s="50"/>
    </row>
    <row r="68" spans="1:12" x14ac:dyDescent="0.2">
      <c r="A68" s="87"/>
      <c r="B68" s="88"/>
      <c r="C68" s="89"/>
      <c r="D68" s="90"/>
      <c r="E68" s="88"/>
      <c r="F68" s="91"/>
      <c r="G68" s="50"/>
      <c r="H68" s="68"/>
      <c r="I68" s="92"/>
      <c r="J68" s="50"/>
      <c r="K68" s="93"/>
      <c r="L68" s="50"/>
    </row>
    <row r="69" spans="1:12" x14ac:dyDescent="0.2">
      <c r="A69" s="87"/>
      <c r="B69" s="88"/>
      <c r="C69" s="89"/>
      <c r="D69" s="90"/>
      <c r="E69" s="88"/>
      <c r="F69" s="91"/>
      <c r="G69" s="50"/>
      <c r="H69" s="68"/>
      <c r="I69" s="92"/>
      <c r="J69" s="50"/>
      <c r="K69" s="93"/>
      <c r="L69" s="50"/>
    </row>
    <row r="70" spans="1:12" x14ac:dyDescent="0.2">
      <c r="A70" s="87"/>
      <c r="B70" s="88"/>
      <c r="C70" s="89"/>
      <c r="D70" s="90"/>
      <c r="E70" s="88"/>
      <c r="F70" s="91"/>
      <c r="G70" s="50"/>
      <c r="H70" s="68"/>
      <c r="I70" s="92"/>
      <c r="J70" s="50"/>
      <c r="K70" s="93"/>
      <c r="L70" s="50"/>
    </row>
    <row r="71" spans="1:12" x14ac:dyDescent="0.2">
      <c r="A71" s="87"/>
      <c r="B71" s="88"/>
      <c r="C71" s="89"/>
      <c r="D71" s="90"/>
      <c r="E71" s="88"/>
      <c r="F71" s="91"/>
      <c r="G71" s="50"/>
      <c r="H71" s="68"/>
      <c r="I71" s="92"/>
      <c r="J71" s="50"/>
      <c r="K71" s="93"/>
      <c r="L71" s="50"/>
    </row>
    <row r="72" spans="1:12" x14ac:dyDescent="0.2">
      <c r="A72" s="87"/>
      <c r="B72" s="88"/>
      <c r="C72" s="89"/>
      <c r="D72" s="90"/>
      <c r="E72" s="88"/>
      <c r="F72" s="91"/>
      <c r="G72" s="50"/>
      <c r="H72" s="68"/>
      <c r="I72" s="92"/>
      <c r="J72" s="50"/>
      <c r="K72" s="93"/>
      <c r="L72" s="50"/>
    </row>
    <row r="73" spans="1:12" x14ac:dyDescent="0.2">
      <c r="A73" s="87"/>
      <c r="B73" s="88"/>
      <c r="C73" s="89"/>
      <c r="D73" s="90"/>
      <c r="E73" s="88"/>
      <c r="F73" s="91"/>
      <c r="G73" s="50"/>
      <c r="H73" s="68"/>
      <c r="I73" s="92"/>
      <c r="J73" s="50"/>
      <c r="K73" s="93"/>
      <c r="L73" s="50"/>
    </row>
    <row r="74" spans="1:12" x14ac:dyDescent="0.2">
      <c r="A74" s="87"/>
      <c r="B74" s="88"/>
      <c r="C74" s="89"/>
      <c r="D74" s="90"/>
      <c r="E74" s="88"/>
      <c r="F74" s="91"/>
      <c r="G74" s="50"/>
      <c r="H74" s="68"/>
      <c r="I74" s="92"/>
      <c r="J74" s="50"/>
      <c r="K74" s="93"/>
      <c r="L74" s="50"/>
    </row>
    <row r="75" spans="1:12" x14ac:dyDescent="0.2">
      <c r="A75" s="87"/>
      <c r="B75" s="88"/>
      <c r="C75" s="89"/>
      <c r="D75" s="90"/>
      <c r="E75" s="88"/>
      <c r="F75" s="91"/>
      <c r="G75" s="50"/>
      <c r="H75" s="68"/>
      <c r="I75" s="92"/>
      <c r="J75" s="50"/>
      <c r="K75" s="93"/>
      <c r="L75" s="50"/>
    </row>
    <row r="76" spans="1:12" x14ac:dyDescent="0.2">
      <c r="A76" s="87"/>
      <c r="B76" s="88"/>
      <c r="C76" s="89"/>
      <c r="D76" s="90"/>
      <c r="E76" s="88"/>
      <c r="F76" s="91"/>
      <c r="G76" s="50"/>
      <c r="H76" s="68"/>
      <c r="I76" s="92"/>
      <c r="J76" s="50"/>
      <c r="K76" s="93"/>
      <c r="L76" s="50"/>
    </row>
    <row r="77" spans="1:12" x14ac:dyDescent="0.2">
      <c r="A77" s="87"/>
      <c r="B77" s="88"/>
      <c r="C77" s="89"/>
      <c r="D77" s="90"/>
      <c r="E77" s="88"/>
      <c r="F77" s="91"/>
      <c r="G77" s="50"/>
      <c r="H77" s="68"/>
      <c r="I77" s="92"/>
      <c r="J77" s="50"/>
      <c r="K77" s="93"/>
      <c r="L77" s="50"/>
    </row>
    <row r="78" spans="1:12" x14ac:dyDescent="0.2">
      <c r="A78" s="87"/>
      <c r="B78" s="88"/>
      <c r="C78" s="89"/>
      <c r="D78" s="90"/>
      <c r="E78" s="88"/>
      <c r="F78" s="91"/>
      <c r="G78" s="50"/>
      <c r="H78" s="68"/>
      <c r="I78" s="92"/>
      <c r="J78" s="50"/>
      <c r="K78" s="93"/>
      <c r="L78" s="50"/>
    </row>
    <row r="79" spans="1:12" x14ac:dyDescent="0.2">
      <c r="A79" s="87"/>
      <c r="B79" s="88"/>
      <c r="C79" s="89"/>
      <c r="D79" s="90"/>
      <c r="E79" s="88"/>
      <c r="F79" s="91"/>
      <c r="G79" s="50"/>
      <c r="H79" s="68"/>
      <c r="I79" s="92"/>
      <c r="J79" s="50"/>
      <c r="K79" s="93"/>
      <c r="L79" s="50"/>
    </row>
    <row r="80" spans="1:12" x14ac:dyDescent="0.2">
      <c r="A80" s="87"/>
      <c r="B80" s="88"/>
      <c r="C80" s="89"/>
      <c r="D80" s="90"/>
      <c r="E80" s="88"/>
      <c r="F80" s="91"/>
      <c r="G80" s="50"/>
      <c r="H80" s="68"/>
      <c r="I80" s="92"/>
      <c r="J80" s="50"/>
      <c r="K80" s="93"/>
      <c r="L80" s="50"/>
    </row>
    <row r="81" spans="1:12" x14ac:dyDescent="0.2">
      <c r="A81" s="87"/>
      <c r="B81" s="88"/>
      <c r="C81" s="89"/>
      <c r="D81" s="90"/>
      <c r="E81" s="88"/>
      <c r="F81" s="91"/>
      <c r="G81" s="50"/>
      <c r="H81" s="68"/>
      <c r="I81" s="92"/>
      <c r="J81" s="50"/>
      <c r="K81" s="93"/>
      <c r="L81" s="50"/>
    </row>
    <row r="82" spans="1:12" x14ac:dyDescent="0.2">
      <c r="A82" s="87"/>
      <c r="B82" s="88"/>
      <c r="C82" s="89"/>
      <c r="D82" s="90"/>
      <c r="E82" s="88"/>
      <c r="F82" s="91"/>
      <c r="G82" s="50"/>
      <c r="H82" s="68"/>
      <c r="I82" s="92"/>
      <c r="J82" s="50"/>
      <c r="K82" s="93"/>
      <c r="L82" s="50"/>
    </row>
    <row r="83" spans="1:12" x14ac:dyDescent="0.2">
      <c r="A83" s="87"/>
      <c r="B83" s="88"/>
      <c r="C83" s="89"/>
      <c r="D83" s="90"/>
      <c r="E83" s="88"/>
      <c r="F83" s="91"/>
      <c r="G83" s="50"/>
      <c r="H83" s="68"/>
      <c r="I83" s="92"/>
      <c r="J83" s="50"/>
      <c r="K83" s="93"/>
      <c r="L83" s="50"/>
    </row>
    <row r="84" spans="1:12" x14ac:dyDescent="0.2">
      <c r="A84" s="87"/>
      <c r="B84" s="88"/>
      <c r="C84" s="89"/>
      <c r="D84" s="90"/>
      <c r="E84" s="88"/>
      <c r="F84" s="91"/>
      <c r="G84" s="50"/>
      <c r="H84" s="68"/>
      <c r="I84" s="92"/>
      <c r="J84" s="50"/>
      <c r="K84" s="93"/>
      <c r="L84" s="50"/>
    </row>
    <row r="85" spans="1:12" x14ac:dyDescent="0.2">
      <c r="A85" s="87"/>
      <c r="B85" s="88"/>
      <c r="C85" s="89"/>
      <c r="D85" s="90"/>
      <c r="E85" s="88"/>
      <c r="F85" s="91"/>
      <c r="G85" s="50"/>
      <c r="H85" s="68"/>
      <c r="I85" s="92"/>
      <c r="J85" s="50"/>
      <c r="K85" s="93"/>
      <c r="L85" s="50"/>
    </row>
    <row r="86" spans="1:12" x14ac:dyDescent="0.2">
      <c r="A86" s="87"/>
      <c r="B86" s="88"/>
      <c r="C86" s="89"/>
      <c r="D86" s="90"/>
      <c r="E86" s="88"/>
      <c r="F86" s="91"/>
      <c r="G86" s="50"/>
      <c r="H86" s="68"/>
      <c r="I86" s="92"/>
      <c r="J86" s="50"/>
      <c r="K86" s="93"/>
      <c r="L86" s="50"/>
    </row>
    <row r="87" spans="1:12" x14ac:dyDescent="0.2">
      <c r="A87" s="87"/>
      <c r="B87" s="88"/>
      <c r="C87" s="89"/>
      <c r="D87" s="90"/>
      <c r="E87" s="88"/>
      <c r="F87" s="91"/>
      <c r="G87" s="50"/>
      <c r="H87" s="68"/>
      <c r="I87" s="92"/>
      <c r="J87" s="50"/>
      <c r="K87" s="93"/>
      <c r="L87" s="50"/>
    </row>
    <row r="88" spans="1:12" x14ac:dyDescent="0.2">
      <c r="A88" s="87"/>
      <c r="B88" s="88"/>
      <c r="C88" s="89"/>
      <c r="D88" s="90"/>
      <c r="E88" s="88"/>
      <c r="F88" s="91"/>
      <c r="G88" s="50"/>
      <c r="H88" s="68"/>
      <c r="I88" s="92"/>
      <c r="J88" s="50"/>
      <c r="K88" s="93"/>
      <c r="L88" s="50"/>
    </row>
    <row r="89" spans="1:12" x14ac:dyDescent="0.2">
      <c r="A89" s="87"/>
      <c r="B89" s="88"/>
      <c r="C89" s="89"/>
      <c r="D89" s="90"/>
      <c r="E89" s="88"/>
      <c r="F89" s="91"/>
      <c r="G89" s="50"/>
      <c r="H89" s="68"/>
      <c r="I89" s="92"/>
      <c r="J89" s="50"/>
      <c r="K89" s="93"/>
      <c r="L89" s="50"/>
    </row>
    <row r="90" spans="1:12" x14ac:dyDescent="0.2">
      <c r="A90" s="87"/>
      <c r="B90" s="88"/>
      <c r="C90" s="89"/>
      <c r="D90" s="90"/>
      <c r="E90" s="88"/>
      <c r="F90" s="91"/>
      <c r="G90" s="50"/>
      <c r="H90" s="68"/>
      <c r="I90" s="92"/>
      <c r="J90" s="50"/>
      <c r="K90" s="93"/>
      <c r="L90" s="50"/>
    </row>
    <row r="91" spans="1:12" x14ac:dyDescent="0.2">
      <c r="A91" s="87"/>
      <c r="B91" s="88"/>
      <c r="C91" s="89"/>
      <c r="D91" s="90"/>
      <c r="E91" s="88"/>
      <c r="F91" s="91"/>
      <c r="G91" s="50"/>
      <c r="H91" s="68"/>
      <c r="I91" s="92"/>
      <c r="J91" s="50"/>
      <c r="K91" s="93"/>
      <c r="L91" s="50"/>
    </row>
    <row r="92" spans="1:12" x14ac:dyDescent="0.2">
      <c r="A92" s="87"/>
      <c r="B92" s="88"/>
      <c r="C92" s="89"/>
      <c r="D92" s="90"/>
      <c r="E92" s="88"/>
      <c r="F92" s="91"/>
      <c r="G92" s="50"/>
      <c r="H92" s="68"/>
      <c r="I92" s="92"/>
      <c r="J92" s="50"/>
      <c r="K92" s="93"/>
      <c r="L92" s="50"/>
    </row>
    <row r="93" spans="1:12" x14ac:dyDescent="0.2">
      <c r="A93" s="87"/>
      <c r="B93" s="88"/>
      <c r="C93" s="89"/>
      <c r="D93" s="90"/>
      <c r="E93" s="88"/>
      <c r="F93" s="91"/>
      <c r="G93" s="50"/>
      <c r="H93" s="68"/>
      <c r="I93" s="92"/>
      <c r="J93" s="50"/>
      <c r="K93" s="93"/>
      <c r="L93" s="50"/>
    </row>
    <row r="94" spans="1:12" x14ac:dyDescent="0.2">
      <c r="A94" s="87"/>
      <c r="B94" s="88"/>
      <c r="C94" s="89"/>
      <c r="D94" s="90"/>
      <c r="E94" s="88"/>
      <c r="F94" s="91"/>
      <c r="G94" s="50"/>
      <c r="H94" s="68"/>
      <c r="I94" s="92"/>
      <c r="J94" s="50"/>
      <c r="K94" s="93"/>
      <c r="L94" s="50"/>
    </row>
    <row r="95" spans="1:12" x14ac:dyDescent="0.2">
      <c r="A95" s="87"/>
      <c r="B95" s="88"/>
      <c r="C95" s="89"/>
      <c r="D95" s="90"/>
      <c r="E95" s="88"/>
      <c r="F95" s="91"/>
      <c r="G95" s="50"/>
      <c r="H95" s="68"/>
      <c r="I95" s="92"/>
      <c r="J95" s="50"/>
      <c r="K95" s="93"/>
      <c r="L95" s="50"/>
    </row>
    <row r="96" spans="1:12" x14ac:dyDescent="0.2">
      <c r="A96" s="87"/>
      <c r="B96" s="88"/>
      <c r="C96" s="89"/>
      <c r="D96" s="90"/>
      <c r="E96" s="88"/>
      <c r="F96" s="91"/>
      <c r="G96" s="50"/>
      <c r="H96" s="68"/>
      <c r="I96" s="92"/>
      <c r="J96" s="50"/>
      <c r="K96" s="93"/>
      <c r="L96" s="50"/>
    </row>
    <row r="97" spans="1:12" x14ac:dyDescent="0.2">
      <c r="A97" s="87"/>
      <c r="B97" s="88"/>
      <c r="C97" s="89"/>
      <c r="D97" s="90"/>
      <c r="E97" s="88"/>
      <c r="F97" s="91"/>
      <c r="G97" s="50"/>
      <c r="H97" s="68"/>
      <c r="I97" s="92"/>
      <c r="J97" s="50"/>
      <c r="K97" s="93"/>
      <c r="L97" s="50"/>
    </row>
    <row r="98" spans="1:12" x14ac:dyDescent="0.2">
      <c r="A98" s="87"/>
      <c r="B98" s="88"/>
      <c r="C98" s="89"/>
      <c r="D98" s="90"/>
      <c r="E98" s="88"/>
      <c r="F98" s="91"/>
      <c r="G98" s="50"/>
      <c r="H98" s="68"/>
      <c r="I98" s="92"/>
      <c r="J98" s="50"/>
      <c r="K98" s="93"/>
      <c r="L98" s="50"/>
    </row>
    <row r="99" spans="1:12" x14ac:dyDescent="0.2">
      <c r="A99" s="87"/>
      <c r="B99" s="88"/>
      <c r="C99" s="89"/>
      <c r="D99" s="90"/>
      <c r="E99" s="88"/>
      <c r="F99" s="91"/>
      <c r="G99" s="50"/>
      <c r="H99" s="68"/>
      <c r="I99" s="92"/>
      <c r="J99" s="50"/>
      <c r="K99" s="93"/>
      <c r="L99" s="50"/>
    </row>
    <row r="100" spans="1:12" x14ac:dyDescent="0.2">
      <c r="A100" s="87"/>
      <c r="B100" s="88"/>
      <c r="C100" s="89"/>
      <c r="D100" s="90"/>
      <c r="E100" s="88"/>
      <c r="F100" s="91"/>
      <c r="G100" s="50"/>
      <c r="H100" s="68"/>
      <c r="I100" s="92"/>
      <c r="J100" s="50"/>
      <c r="K100" s="93"/>
      <c r="L100" s="50"/>
    </row>
    <row r="101" spans="1:12" x14ac:dyDescent="0.2">
      <c r="A101" s="87"/>
      <c r="B101" s="88"/>
      <c r="C101" s="89"/>
      <c r="D101" s="90"/>
      <c r="E101" s="88"/>
      <c r="F101" s="91"/>
      <c r="G101" s="50"/>
      <c r="H101" s="68"/>
      <c r="I101" s="92"/>
      <c r="J101" s="50"/>
      <c r="K101" s="93"/>
      <c r="L101" s="50"/>
    </row>
    <row r="102" spans="1:12" x14ac:dyDescent="0.2">
      <c r="A102" s="87"/>
      <c r="B102" s="88"/>
      <c r="C102" s="89"/>
      <c r="D102" s="90"/>
      <c r="E102" s="88"/>
      <c r="F102" s="91"/>
      <c r="G102" s="50"/>
      <c r="H102" s="68"/>
      <c r="I102" s="92"/>
      <c r="J102" s="50"/>
      <c r="K102" s="93"/>
      <c r="L102" s="50"/>
    </row>
    <row r="103" spans="1:12" x14ac:dyDescent="0.2">
      <c r="A103" s="87"/>
      <c r="B103" s="88"/>
      <c r="C103" s="89"/>
      <c r="D103" s="90"/>
      <c r="E103" s="88"/>
      <c r="F103" s="91"/>
      <c r="G103" s="50"/>
      <c r="H103" s="68"/>
      <c r="I103" s="92"/>
      <c r="J103" s="50"/>
      <c r="K103" s="93"/>
      <c r="L103" s="50"/>
    </row>
    <row r="104" spans="1:12" x14ac:dyDescent="0.2">
      <c r="A104" s="87"/>
      <c r="B104" s="88"/>
      <c r="C104" s="89"/>
      <c r="D104" s="90"/>
      <c r="E104" s="88"/>
      <c r="F104" s="91"/>
      <c r="G104" s="50"/>
      <c r="H104" s="68"/>
      <c r="I104" s="92"/>
      <c r="J104" s="50"/>
      <c r="K104" s="93"/>
      <c r="L104" s="50"/>
    </row>
    <row r="105" spans="1:12" x14ac:dyDescent="0.2">
      <c r="A105" s="87"/>
      <c r="B105" s="88"/>
      <c r="C105" s="89"/>
      <c r="D105" s="90"/>
      <c r="E105" s="88"/>
      <c r="F105" s="91"/>
      <c r="G105" s="50"/>
      <c r="H105" s="68"/>
      <c r="I105" s="92"/>
      <c r="J105" s="50"/>
      <c r="K105" s="93"/>
      <c r="L105" s="50"/>
    </row>
    <row r="106" spans="1:12" x14ac:dyDescent="0.2">
      <c r="A106" s="87"/>
      <c r="B106" s="88"/>
      <c r="C106" s="89"/>
      <c r="D106" s="90"/>
      <c r="E106" s="88"/>
      <c r="F106" s="91"/>
      <c r="G106" s="50"/>
      <c r="H106" s="68"/>
      <c r="I106" s="92"/>
      <c r="J106" s="50"/>
      <c r="K106" s="93"/>
      <c r="L106" s="50"/>
    </row>
    <row r="107" spans="1:12" x14ac:dyDescent="0.2">
      <c r="A107" s="87"/>
      <c r="B107" s="88"/>
      <c r="C107" s="89"/>
      <c r="D107" s="90"/>
      <c r="E107" s="88"/>
      <c r="F107" s="91"/>
      <c r="G107" s="50"/>
      <c r="H107" s="68"/>
      <c r="I107" s="92"/>
      <c r="J107" s="50"/>
      <c r="K107" s="93"/>
      <c r="L107" s="50"/>
    </row>
    <row r="108" spans="1:12" x14ac:dyDescent="0.2">
      <c r="A108" s="87"/>
      <c r="B108" s="88"/>
      <c r="C108" s="89"/>
      <c r="D108" s="90"/>
      <c r="E108" s="88"/>
      <c r="F108" s="91"/>
      <c r="G108" s="50"/>
      <c r="H108" s="68"/>
      <c r="I108" s="92"/>
      <c r="J108" s="50"/>
      <c r="K108" s="93"/>
      <c r="L108" s="50"/>
    </row>
    <row r="109" spans="1:12" x14ac:dyDescent="0.2">
      <c r="A109" s="87"/>
      <c r="B109" s="88"/>
      <c r="C109" s="89"/>
      <c r="D109" s="90"/>
      <c r="E109" s="88"/>
      <c r="F109" s="91"/>
      <c r="G109" s="50"/>
      <c r="H109" s="68"/>
      <c r="I109" s="92"/>
      <c r="J109" s="50"/>
      <c r="K109" s="93"/>
      <c r="L109" s="50"/>
    </row>
    <row r="110" spans="1:12" x14ac:dyDescent="0.2">
      <c r="A110" s="87"/>
      <c r="B110" s="88"/>
      <c r="C110" s="89"/>
      <c r="D110" s="90"/>
      <c r="E110" s="88"/>
      <c r="F110" s="91"/>
      <c r="G110" s="50"/>
      <c r="H110" s="68"/>
      <c r="I110" s="92"/>
      <c r="J110" s="50"/>
      <c r="K110" s="93"/>
      <c r="L110" s="50"/>
    </row>
    <row r="111" spans="1:12" x14ac:dyDescent="0.2">
      <c r="A111" s="87"/>
      <c r="B111" s="88"/>
      <c r="C111" s="89"/>
      <c r="D111" s="90"/>
      <c r="E111" s="88"/>
      <c r="F111" s="91"/>
      <c r="G111" s="50"/>
      <c r="H111" s="68"/>
      <c r="I111" s="92"/>
      <c r="J111" s="50"/>
      <c r="K111" s="93"/>
      <c r="L111" s="50"/>
    </row>
    <row r="112" spans="1:12" x14ac:dyDescent="0.2">
      <c r="A112" s="87"/>
      <c r="B112" s="88"/>
      <c r="C112" s="89"/>
      <c r="D112" s="90"/>
      <c r="E112" s="88"/>
      <c r="F112" s="91"/>
      <c r="G112" s="50"/>
      <c r="H112" s="68"/>
      <c r="I112" s="92"/>
      <c r="J112" s="50"/>
      <c r="K112" s="93"/>
      <c r="L112" s="50"/>
    </row>
    <row r="113" spans="1:12" x14ac:dyDescent="0.2">
      <c r="A113" s="87"/>
      <c r="B113" s="88"/>
      <c r="C113" s="89"/>
      <c r="D113" s="90"/>
      <c r="E113" s="88"/>
      <c r="F113" s="91"/>
      <c r="G113" s="50"/>
      <c r="H113" s="68"/>
      <c r="I113" s="92"/>
      <c r="J113" s="50"/>
      <c r="K113" s="93"/>
      <c r="L113" s="50"/>
    </row>
    <row r="114" spans="1:12" x14ac:dyDescent="0.2">
      <c r="A114" s="87"/>
      <c r="B114" s="88"/>
      <c r="C114" s="89"/>
      <c r="D114" s="90"/>
      <c r="E114" s="88"/>
      <c r="F114" s="91"/>
      <c r="G114" s="50"/>
      <c r="H114" s="68"/>
      <c r="I114" s="92"/>
      <c r="J114" s="50"/>
      <c r="K114" s="93"/>
      <c r="L114" s="50"/>
    </row>
    <row r="115" spans="1:12" x14ac:dyDescent="0.2">
      <c r="A115" s="87"/>
      <c r="B115" s="88"/>
      <c r="C115" s="89"/>
      <c r="D115" s="90"/>
      <c r="E115" s="88"/>
      <c r="F115" s="91"/>
      <c r="G115" s="50"/>
      <c r="H115" s="68"/>
      <c r="I115" s="92"/>
      <c r="J115" s="50"/>
      <c r="K115" s="93"/>
      <c r="L115" s="50"/>
    </row>
    <row r="116" spans="1:12" x14ac:dyDescent="0.2">
      <c r="A116" s="87"/>
      <c r="B116" s="88"/>
      <c r="C116" s="89"/>
      <c r="D116" s="90"/>
      <c r="E116" s="88"/>
      <c r="F116" s="91"/>
      <c r="G116" s="50"/>
      <c r="H116" s="68"/>
      <c r="I116" s="92"/>
      <c r="J116" s="50"/>
      <c r="K116" s="93"/>
      <c r="L116" s="50"/>
    </row>
    <row r="117" spans="1:12" x14ac:dyDescent="0.2">
      <c r="A117" s="87"/>
      <c r="B117" s="88"/>
      <c r="C117" s="89"/>
      <c r="D117" s="90"/>
      <c r="E117" s="88"/>
      <c r="F117" s="91"/>
      <c r="G117" s="50"/>
      <c r="H117" s="68"/>
      <c r="I117" s="92"/>
      <c r="J117" s="50"/>
      <c r="K117" s="93"/>
      <c r="L117" s="50"/>
    </row>
    <row r="118" spans="1:12" x14ac:dyDescent="0.2">
      <c r="A118" s="87"/>
      <c r="B118" s="88"/>
      <c r="C118" s="89"/>
      <c r="D118" s="90"/>
      <c r="E118" s="88"/>
      <c r="F118" s="91"/>
      <c r="G118" s="50"/>
      <c r="H118" s="68"/>
      <c r="I118" s="92"/>
      <c r="J118" s="50"/>
      <c r="K118" s="93"/>
      <c r="L118" s="50"/>
    </row>
    <row r="119" spans="1:12" x14ac:dyDescent="0.2">
      <c r="A119" s="87"/>
      <c r="B119" s="88"/>
      <c r="C119" s="89"/>
      <c r="D119" s="90"/>
      <c r="E119" s="88"/>
      <c r="F119" s="91"/>
      <c r="G119" s="50"/>
      <c r="H119" s="68"/>
      <c r="I119" s="92"/>
      <c r="J119" s="50"/>
      <c r="K119" s="93"/>
      <c r="L119" s="50"/>
    </row>
    <row r="120" spans="1:12" x14ac:dyDescent="0.2">
      <c r="A120" s="87"/>
      <c r="B120" s="88"/>
      <c r="C120" s="89"/>
      <c r="D120" s="90"/>
      <c r="E120" s="88"/>
      <c r="F120" s="91"/>
      <c r="G120" s="50"/>
      <c r="H120" s="68"/>
      <c r="I120" s="92"/>
      <c r="J120" s="50"/>
      <c r="K120" s="93"/>
      <c r="L120" s="50"/>
    </row>
    <row r="121" spans="1:12" x14ac:dyDescent="0.2">
      <c r="A121" s="87"/>
      <c r="B121" s="88"/>
      <c r="C121" s="89"/>
      <c r="D121" s="90"/>
      <c r="E121" s="88"/>
      <c r="F121" s="91"/>
      <c r="G121" s="50"/>
      <c r="H121" s="68"/>
      <c r="I121" s="92"/>
      <c r="J121" s="50"/>
      <c r="K121" s="93"/>
      <c r="L121" s="50"/>
    </row>
    <row r="122" spans="1:12" x14ac:dyDescent="0.2">
      <c r="A122" s="87"/>
      <c r="B122" s="88"/>
      <c r="C122" s="89"/>
      <c r="D122" s="90"/>
      <c r="E122" s="88"/>
      <c r="F122" s="91"/>
      <c r="G122" s="50"/>
      <c r="H122" s="68"/>
      <c r="I122" s="92"/>
      <c r="J122" s="50"/>
      <c r="K122" s="93"/>
      <c r="L122" s="50"/>
    </row>
    <row r="123" spans="1:12" x14ac:dyDescent="0.2">
      <c r="A123" s="87"/>
      <c r="B123" s="88"/>
      <c r="C123" s="89"/>
      <c r="D123" s="90"/>
      <c r="E123" s="88"/>
      <c r="F123" s="91"/>
      <c r="G123" s="50"/>
      <c r="H123" s="68"/>
      <c r="I123" s="92"/>
      <c r="J123" s="50"/>
      <c r="K123" s="93"/>
      <c r="L123" s="50"/>
    </row>
    <row r="124" spans="1:12" x14ac:dyDescent="0.2">
      <c r="A124" s="87"/>
      <c r="B124" s="88"/>
      <c r="C124" s="89"/>
      <c r="D124" s="90"/>
      <c r="E124" s="88"/>
      <c r="F124" s="91"/>
      <c r="G124" s="50"/>
      <c r="H124" s="68"/>
      <c r="I124" s="92"/>
      <c r="J124" s="50"/>
      <c r="K124" s="93"/>
      <c r="L124" s="50"/>
    </row>
    <row r="125" spans="1:12" x14ac:dyDescent="0.2">
      <c r="A125" s="87"/>
      <c r="B125" s="88"/>
      <c r="C125" s="89"/>
      <c r="D125" s="90"/>
      <c r="E125" s="88"/>
      <c r="F125" s="91"/>
      <c r="G125" s="50"/>
      <c r="H125" s="68"/>
      <c r="I125" s="92"/>
      <c r="J125" s="50"/>
      <c r="K125" s="93"/>
      <c r="L125" s="50"/>
    </row>
    <row r="126" spans="1:12" x14ac:dyDescent="0.2">
      <c r="A126" s="87"/>
      <c r="B126" s="88"/>
      <c r="C126" s="89"/>
      <c r="D126" s="90"/>
      <c r="E126" s="88"/>
      <c r="F126" s="91"/>
      <c r="G126" s="50"/>
      <c r="H126" s="68"/>
      <c r="I126" s="92"/>
      <c r="J126" s="50"/>
      <c r="K126" s="93"/>
      <c r="L126" s="50"/>
    </row>
    <row r="127" spans="1:12" x14ac:dyDescent="0.2">
      <c r="A127" s="87"/>
      <c r="B127" s="88"/>
      <c r="C127" s="89"/>
      <c r="D127" s="90"/>
      <c r="E127" s="88"/>
      <c r="F127" s="91"/>
      <c r="G127" s="50"/>
      <c r="H127" s="68"/>
      <c r="I127" s="92"/>
      <c r="J127" s="50"/>
      <c r="K127" s="93"/>
      <c r="L127" s="5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4" orientation="landscape" r:id="rId1"/>
  <colBreaks count="1" manualBreakCount="1">
    <brk id="12" max="222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2BC89-3A3E-40A1-8730-47E193E733EB}">
  <sheetPr codeName="List3"/>
  <dimension ref="A1:M102"/>
  <sheetViews>
    <sheetView view="pageBreakPreview" zoomScaleNormal="100" zoomScaleSheetLayoutView="100" workbookViewId="0">
      <selection activeCell="C9" sqref="C9:C10"/>
    </sheetView>
  </sheetViews>
  <sheetFormatPr defaultColWidth="35.5703125" defaultRowHeight="14.25" x14ac:dyDescent="0.2"/>
  <cols>
    <col min="1" max="1" width="5.85546875" style="94" customWidth="1"/>
    <col min="2" max="2" width="6.7109375" style="107" customWidth="1"/>
    <col min="3" max="3" width="80" style="96" bestFit="1" customWidth="1"/>
    <col min="4" max="4" width="42" style="97" customWidth="1"/>
    <col min="5" max="5" width="8.5703125" style="95" bestFit="1" customWidth="1"/>
    <col min="6" max="6" width="9" style="98" customWidth="1"/>
    <col min="7" max="7" width="9.7109375" style="99" customWidth="1"/>
    <col min="8" max="8" width="12.42578125" style="100" bestFit="1" customWidth="1"/>
    <col min="9" max="9" width="11.28515625" style="101" customWidth="1"/>
    <col min="10" max="10" width="13" style="99" customWidth="1"/>
    <col min="11" max="11" width="12.140625" style="102" customWidth="1"/>
    <col min="12" max="12" width="29.42578125" style="99" customWidth="1"/>
    <col min="13" max="256" width="35.5703125" style="50"/>
    <col min="257" max="257" width="5.85546875" style="50" customWidth="1"/>
    <col min="258" max="258" width="6.7109375" style="50" customWidth="1"/>
    <col min="259" max="259" width="60.85546875" style="50" customWidth="1"/>
    <col min="260" max="260" width="42" style="50" customWidth="1"/>
    <col min="261" max="261" width="8.5703125" style="50" bestFit="1" customWidth="1"/>
    <col min="262" max="262" width="9" style="50" customWidth="1"/>
    <col min="263" max="263" width="9.7109375" style="50" customWidth="1"/>
    <col min="264" max="264" width="11.42578125" style="50" customWidth="1"/>
    <col min="265" max="265" width="11.28515625" style="50" customWidth="1"/>
    <col min="266" max="266" width="13" style="50" customWidth="1"/>
    <col min="267" max="267" width="12.140625" style="50" customWidth="1"/>
    <col min="268" max="268" width="29.42578125" style="50" customWidth="1"/>
    <col min="269" max="512" width="35.5703125" style="50"/>
    <col min="513" max="513" width="5.85546875" style="50" customWidth="1"/>
    <col min="514" max="514" width="6.7109375" style="50" customWidth="1"/>
    <col min="515" max="515" width="60.85546875" style="50" customWidth="1"/>
    <col min="516" max="516" width="42" style="50" customWidth="1"/>
    <col min="517" max="517" width="8.5703125" style="50" bestFit="1" customWidth="1"/>
    <col min="518" max="518" width="9" style="50" customWidth="1"/>
    <col min="519" max="519" width="9.7109375" style="50" customWidth="1"/>
    <col min="520" max="520" width="11.42578125" style="50" customWidth="1"/>
    <col min="521" max="521" width="11.28515625" style="50" customWidth="1"/>
    <col min="522" max="522" width="13" style="50" customWidth="1"/>
    <col min="523" max="523" width="12.140625" style="50" customWidth="1"/>
    <col min="524" max="524" width="29.42578125" style="50" customWidth="1"/>
    <col min="525" max="768" width="35.5703125" style="50"/>
    <col min="769" max="769" width="5.85546875" style="50" customWidth="1"/>
    <col min="770" max="770" width="6.7109375" style="50" customWidth="1"/>
    <col min="771" max="771" width="60.85546875" style="50" customWidth="1"/>
    <col min="772" max="772" width="42" style="50" customWidth="1"/>
    <col min="773" max="773" width="8.5703125" style="50" bestFit="1" customWidth="1"/>
    <col min="774" max="774" width="9" style="50" customWidth="1"/>
    <col min="775" max="775" width="9.7109375" style="50" customWidth="1"/>
    <col min="776" max="776" width="11.42578125" style="50" customWidth="1"/>
    <col min="777" max="777" width="11.28515625" style="50" customWidth="1"/>
    <col min="778" max="778" width="13" style="50" customWidth="1"/>
    <col min="779" max="779" width="12.140625" style="50" customWidth="1"/>
    <col min="780" max="780" width="29.42578125" style="50" customWidth="1"/>
    <col min="781" max="1024" width="35.5703125" style="50"/>
    <col min="1025" max="1025" width="5.85546875" style="50" customWidth="1"/>
    <col min="1026" max="1026" width="6.7109375" style="50" customWidth="1"/>
    <col min="1027" max="1027" width="60.85546875" style="50" customWidth="1"/>
    <col min="1028" max="1028" width="42" style="50" customWidth="1"/>
    <col min="1029" max="1029" width="8.5703125" style="50" bestFit="1" customWidth="1"/>
    <col min="1030" max="1030" width="9" style="50" customWidth="1"/>
    <col min="1031" max="1031" width="9.7109375" style="50" customWidth="1"/>
    <col min="1032" max="1032" width="11.42578125" style="50" customWidth="1"/>
    <col min="1033" max="1033" width="11.28515625" style="50" customWidth="1"/>
    <col min="1034" max="1034" width="13" style="50" customWidth="1"/>
    <col min="1035" max="1035" width="12.140625" style="50" customWidth="1"/>
    <col min="1036" max="1036" width="29.42578125" style="50" customWidth="1"/>
    <col min="1037" max="1280" width="35.5703125" style="50"/>
    <col min="1281" max="1281" width="5.85546875" style="50" customWidth="1"/>
    <col min="1282" max="1282" width="6.7109375" style="50" customWidth="1"/>
    <col min="1283" max="1283" width="60.85546875" style="50" customWidth="1"/>
    <col min="1284" max="1284" width="42" style="50" customWidth="1"/>
    <col min="1285" max="1285" width="8.5703125" style="50" bestFit="1" customWidth="1"/>
    <col min="1286" max="1286" width="9" style="50" customWidth="1"/>
    <col min="1287" max="1287" width="9.7109375" style="50" customWidth="1"/>
    <col min="1288" max="1288" width="11.42578125" style="50" customWidth="1"/>
    <col min="1289" max="1289" width="11.28515625" style="50" customWidth="1"/>
    <col min="1290" max="1290" width="13" style="50" customWidth="1"/>
    <col min="1291" max="1291" width="12.140625" style="50" customWidth="1"/>
    <col min="1292" max="1292" width="29.42578125" style="50" customWidth="1"/>
    <col min="1293" max="1536" width="35.5703125" style="50"/>
    <col min="1537" max="1537" width="5.85546875" style="50" customWidth="1"/>
    <col min="1538" max="1538" width="6.7109375" style="50" customWidth="1"/>
    <col min="1539" max="1539" width="60.85546875" style="50" customWidth="1"/>
    <col min="1540" max="1540" width="42" style="50" customWidth="1"/>
    <col min="1541" max="1541" width="8.5703125" style="50" bestFit="1" customWidth="1"/>
    <col min="1542" max="1542" width="9" style="50" customWidth="1"/>
    <col min="1543" max="1543" width="9.7109375" style="50" customWidth="1"/>
    <col min="1544" max="1544" width="11.42578125" style="50" customWidth="1"/>
    <col min="1545" max="1545" width="11.28515625" style="50" customWidth="1"/>
    <col min="1546" max="1546" width="13" style="50" customWidth="1"/>
    <col min="1547" max="1547" width="12.140625" style="50" customWidth="1"/>
    <col min="1548" max="1548" width="29.42578125" style="50" customWidth="1"/>
    <col min="1549" max="1792" width="35.5703125" style="50"/>
    <col min="1793" max="1793" width="5.85546875" style="50" customWidth="1"/>
    <col min="1794" max="1794" width="6.7109375" style="50" customWidth="1"/>
    <col min="1795" max="1795" width="60.85546875" style="50" customWidth="1"/>
    <col min="1796" max="1796" width="42" style="50" customWidth="1"/>
    <col min="1797" max="1797" width="8.5703125" style="50" bestFit="1" customWidth="1"/>
    <col min="1798" max="1798" width="9" style="50" customWidth="1"/>
    <col min="1799" max="1799" width="9.7109375" style="50" customWidth="1"/>
    <col min="1800" max="1800" width="11.42578125" style="50" customWidth="1"/>
    <col min="1801" max="1801" width="11.28515625" style="50" customWidth="1"/>
    <col min="1802" max="1802" width="13" style="50" customWidth="1"/>
    <col min="1803" max="1803" width="12.140625" style="50" customWidth="1"/>
    <col min="1804" max="1804" width="29.42578125" style="50" customWidth="1"/>
    <col min="1805" max="2048" width="35.5703125" style="50"/>
    <col min="2049" max="2049" width="5.85546875" style="50" customWidth="1"/>
    <col min="2050" max="2050" width="6.7109375" style="50" customWidth="1"/>
    <col min="2051" max="2051" width="60.85546875" style="50" customWidth="1"/>
    <col min="2052" max="2052" width="42" style="50" customWidth="1"/>
    <col min="2053" max="2053" width="8.5703125" style="50" bestFit="1" customWidth="1"/>
    <col min="2054" max="2054" width="9" style="50" customWidth="1"/>
    <col min="2055" max="2055" width="9.7109375" style="50" customWidth="1"/>
    <col min="2056" max="2056" width="11.42578125" style="50" customWidth="1"/>
    <col min="2057" max="2057" width="11.28515625" style="50" customWidth="1"/>
    <col min="2058" max="2058" width="13" style="50" customWidth="1"/>
    <col min="2059" max="2059" width="12.140625" style="50" customWidth="1"/>
    <col min="2060" max="2060" width="29.42578125" style="50" customWidth="1"/>
    <col min="2061" max="2304" width="35.5703125" style="50"/>
    <col min="2305" max="2305" width="5.85546875" style="50" customWidth="1"/>
    <col min="2306" max="2306" width="6.7109375" style="50" customWidth="1"/>
    <col min="2307" max="2307" width="60.85546875" style="50" customWidth="1"/>
    <col min="2308" max="2308" width="42" style="50" customWidth="1"/>
    <col min="2309" max="2309" width="8.5703125" style="50" bestFit="1" customWidth="1"/>
    <col min="2310" max="2310" width="9" style="50" customWidth="1"/>
    <col min="2311" max="2311" width="9.7109375" style="50" customWidth="1"/>
    <col min="2312" max="2312" width="11.42578125" style="50" customWidth="1"/>
    <col min="2313" max="2313" width="11.28515625" style="50" customWidth="1"/>
    <col min="2314" max="2314" width="13" style="50" customWidth="1"/>
    <col min="2315" max="2315" width="12.140625" style="50" customWidth="1"/>
    <col min="2316" max="2316" width="29.42578125" style="50" customWidth="1"/>
    <col min="2317" max="2560" width="35.5703125" style="50"/>
    <col min="2561" max="2561" width="5.85546875" style="50" customWidth="1"/>
    <col min="2562" max="2562" width="6.7109375" style="50" customWidth="1"/>
    <col min="2563" max="2563" width="60.85546875" style="50" customWidth="1"/>
    <col min="2564" max="2564" width="42" style="50" customWidth="1"/>
    <col min="2565" max="2565" width="8.5703125" style="50" bestFit="1" customWidth="1"/>
    <col min="2566" max="2566" width="9" style="50" customWidth="1"/>
    <col min="2567" max="2567" width="9.7109375" style="50" customWidth="1"/>
    <col min="2568" max="2568" width="11.42578125" style="50" customWidth="1"/>
    <col min="2569" max="2569" width="11.28515625" style="50" customWidth="1"/>
    <col min="2570" max="2570" width="13" style="50" customWidth="1"/>
    <col min="2571" max="2571" width="12.140625" style="50" customWidth="1"/>
    <col min="2572" max="2572" width="29.42578125" style="50" customWidth="1"/>
    <col min="2573" max="2816" width="35.5703125" style="50"/>
    <col min="2817" max="2817" width="5.85546875" style="50" customWidth="1"/>
    <col min="2818" max="2818" width="6.7109375" style="50" customWidth="1"/>
    <col min="2819" max="2819" width="60.85546875" style="50" customWidth="1"/>
    <col min="2820" max="2820" width="42" style="50" customWidth="1"/>
    <col min="2821" max="2821" width="8.5703125" style="50" bestFit="1" customWidth="1"/>
    <col min="2822" max="2822" width="9" style="50" customWidth="1"/>
    <col min="2823" max="2823" width="9.7109375" style="50" customWidth="1"/>
    <col min="2824" max="2824" width="11.42578125" style="50" customWidth="1"/>
    <col min="2825" max="2825" width="11.28515625" style="50" customWidth="1"/>
    <col min="2826" max="2826" width="13" style="50" customWidth="1"/>
    <col min="2827" max="2827" width="12.140625" style="50" customWidth="1"/>
    <col min="2828" max="2828" width="29.42578125" style="50" customWidth="1"/>
    <col min="2829" max="3072" width="35.5703125" style="50"/>
    <col min="3073" max="3073" width="5.85546875" style="50" customWidth="1"/>
    <col min="3074" max="3074" width="6.7109375" style="50" customWidth="1"/>
    <col min="3075" max="3075" width="60.85546875" style="50" customWidth="1"/>
    <col min="3076" max="3076" width="42" style="50" customWidth="1"/>
    <col min="3077" max="3077" width="8.5703125" style="50" bestFit="1" customWidth="1"/>
    <col min="3078" max="3078" width="9" style="50" customWidth="1"/>
    <col min="3079" max="3079" width="9.7109375" style="50" customWidth="1"/>
    <col min="3080" max="3080" width="11.42578125" style="50" customWidth="1"/>
    <col min="3081" max="3081" width="11.28515625" style="50" customWidth="1"/>
    <col min="3082" max="3082" width="13" style="50" customWidth="1"/>
    <col min="3083" max="3083" width="12.140625" style="50" customWidth="1"/>
    <col min="3084" max="3084" width="29.42578125" style="50" customWidth="1"/>
    <col min="3085" max="3328" width="35.5703125" style="50"/>
    <col min="3329" max="3329" width="5.85546875" style="50" customWidth="1"/>
    <col min="3330" max="3330" width="6.7109375" style="50" customWidth="1"/>
    <col min="3331" max="3331" width="60.85546875" style="50" customWidth="1"/>
    <col min="3332" max="3332" width="42" style="50" customWidth="1"/>
    <col min="3333" max="3333" width="8.5703125" style="50" bestFit="1" customWidth="1"/>
    <col min="3334" max="3334" width="9" style="50" customWidth="1"/>
    <col min="3335" max="3335" width="9.7109375" style="50" customWidth="1"/>
    <col min="3336" max="3336" width="11.42578125" style="50" customWidth="1"/>
    <col min="3337" max="3337" width="11.28515625" style="50" customWidth="1"/>
    <col min="3338" max="3338" width="13" style="50" customWidth="1"/>
    <col min="3339" max="3339" width="12.140625" style="50" customWidth="1"/>
    <col min="3340" max="3340" width="29.42578125" style="50" customWidth="1"/>
    <col min="3341" max="3584" width="35.5703125" style="50"/>
    <col min="3585" max="3585" width="5.85546875" style="50" customWidth="1"/>
    <col min="3586" max="3586" width="6.7109375" style="50" customWidth="1"/>
    <col min="3587" max="3587" width="60.85546875" style="50" customWidth="1"/>
    <col min="3588" max="3588" width="42" style="50" customWidth="1"/>
    <col min="3589" max="3589" width="8.5703125" style="50" bestFit="1" customWidth="1"/>
    <col min="3590" max="3590" width="9" style="50" customWidth="1"/>
    <col min="3591" max="3591" width="9.7109375" style="50" customWidth="1"/>
    <col min="3592" max="3592" width="11.42578125" style="50" customWidth="1"/>
    <col min="3593" max="3593" width="11.28515625" style="50" customWidth="1"/>
    <col min="3594" max="3594" width="13" style="50" customWidth="1"/>
    <col min="3595" max="3595" width="12.140625" style="50" customWidth="1"/>
    <col min="3596" max="3596" width="29.42578125" style="50" customWidth="1"/>
    <col min="3597" max="3840" width="35.5703125" style="50"/>
    <col min="3841" max="3841" width="5.85546875" style="50" customWidth="1"/>
    <col min="3842" max="3842" width="6.7109375" style="50" customWidth="1"/>
    <col min="3843" max="3843" width="60.85546875" style="50" customWidth="1"/>
    <col min="3844" max="3844" width="42" style="50" customWidth="1"/>
    <col min="3845" max="3845" width="8.5703125" style="50" bestFit="1" customWidth="1"/>
    <col min="3846" max="3846" width="9" style="50" customWidth="1"/>
    <col min="3847" max="3847" width="9.7109375" style="50" customWidth="1"/>
    <col min="3848" max="3848" width="11.42578125" style="50" customWidth="1"/>
    <col min="3849" max="3849" width="11.28515625" style="50" customWidth="1"/>
    <col min="3850" max="3850" width="13" style="50" customWidth="1"/>
    <col min="3851" max="3851" width="12.140625" style="50" customWidth="1"/>
    <col min="3852" max="3852" width="29.42578125" style="50" customWidth="1"/>
    <col min="3853" max="4096" width="35.5703125" style="50"/>
    <col min="4097" max="4097" width="5.85546875" style="50" customWidth="1"/>
    <col min="4098" max="4098" width="6.7109375" style="50" customWidth="1"/>
    <col min="4099" max="4099" width="60.85546875" style="50" customWidth="1"/>
    <col min="4100" max="4100" width="42" style="50" customWidth="1"/>
    <col min="4101" max="4101" width="8.5703125" style="50" bestFit="1" customWidth="1"/>
    <col min="4102" max="4102" width="9" style="50" customWidth="1"/>
    <col min="4103" max="4103" width="9.7109375" style="50" customWidth="1"/>
    <col min="4104" max="4104" width="11.42578125" style="50" customWidth="1"/>
    <col min="4105" max="4105" width="11.28515625" style="50" customWidth="1"/>
    <col min="4106" max="4106" width="13" style="50" customWidth="1"/>
    <col min="4107" max="4107" width="12.140625" style="50" customWidth="1"/>
    <col min="4108" max="4108" width="29.42578125" style="50" customWidth="1"/>
    <col min="4109" max="4352" width="35.5703125" style="50"/>
    <col min="4353" max="4353" width="5.85546875" style="50" customWidth="1"/>
    <col min="4354" max="4354" width="6.7109375" style="50" customWidth="1"/>
    <col min="4355" max="4355" width="60.85546875" style="50" customWidth="1"/>
    <col min="4356" max="4356" width="42" style="50" customWidth="1"/>
    <col min="4357" max="4357" width="8.5703125" style="50" bestFit="1" customWidth="1"/>
    <col min="4358" max="4358" width="9" style="50" customWidth="1"/>
    <col min="4359" max="4359" width="9.7109375" style="50" customWidth="1"/>
    <col min="4360" max="4360" width="11.42578125" style="50" customWidth="1"/>
    <col min="4361" max="4361" width="11.28515625" style="50" customWidth="1"/>
    <col min="4362" max="4362" width="13" style="50" customWidth="1"/>
    <col min="4363" max="4363" width="12.140625" style="50" customWidth="1"/>
    <col min="4364" max="4364" width="29.42578125" style="50" customWidth="1"/>
    <col min="4365" max="4608" width="35.5703125" style="50"/>
    <col min="4609" max="4609" width="5.85546875" style="50" customWidth="1"/>
    <col min="4610" max="4610" width="6.7109375" style="50" customWidth="1"/>
    <col min="4611" max="4611" width="60.85546875" style="50" customWidth="1"/>
    <col min="4612" max="4612" width="42" style="50" customWidth="1"/>
    <col min="4613" max="4613" width="8.5703125" style="50" bestFit="1" customWidth="1"/>
    <col min="4614" max="4614" width="9" style="50" customWidth="1"/>
    <col min="4615" max="4615" width="9.7109375" style="50" customWidth="1"/>
    <col min="4616" max="4616" width="11.42578125" style="50" customWidth="1"/>
    <col min="4617" max="4617" width="11.28515625" style="50" customWidth="1"/>
    <col min="4618" max="4618" width="13" style="50" customWidth="1"/>
    <col min="4619" max="4619" width="12.140625" style="50" customWidth="1"/>
    <col min="4620" max="4620" width="29.42578125" style="50" customWidth="1"/>
    <col min="4621" max="4864" width="35.5703125" style="50"/>
    <col min="4865" max="4865" width="5.85546875" style="50" customWidth="1"/>
    <col min="4866" max="4866" width="6.7109375" style="50" customWidth="1"/>
    <col min="4867" max="4867" width="60.85546875" style="50" customWidth="1"/>
    <col min="4868" max="4868" width="42" style="50" customWidth="1"/>
    <col min="4869" max="4869" width="8.5703125" style="50" bestFit="1" customWidth="1"/>
    <col min="4870" max="4870" width="9" style="50" customWidth="1"/>
    <col min="4871" max="4871" width="9.7109375" style="50" customWidth="1"/>
    <col min="4872" max="4872" width="11.42578125" style="50" customWidth="1"/>
    <col min="4873" max="4873" width="11.28515625" style="50" customWidth="1"/>
    <col min="4874" max="4874" width="13" style="50" customWidth="1"/>
    <col min="4875" max="4875" width="12.140625" style="50" customWidth="1"/>
    <col min="4876" max="4876" width="29.42578125" style="50" customWidth="1"/>
    <col min="4877" max="5120" width="35.5703125" style="50"/>
    <col min="5121" max="5121" width="5.85546875" style="50" customWidth="1"/>
    <col min="5122" max="5122" width="6.7109375" style="50" customWidth="1"/>
    <col min="5123" max="5123" width="60.85546875" style="50" customWidth="1"/>
    <col min="5124" max="5124" width="42" style="50" customWidth="1"/>
    <col min="5125" max="5125" width="8.5703125" style="50" bestFit="1" customWidth="1"/>
    <col min="5126" max="5126" width="9" style="50" customWidth="1"/>
    <col min="5127" max="5127" width="9.7109375" style="50" customWidth="1"/>
    <col min="5128" max="5128" width="11.42578125" style="50" customWidth="1"/>
    <col min="5129" max="5129" width="11.28515625" style="50" customWidth="1"/>
    <col min="5130" max="5130" width="13" style="50" customWidth="1"/>
    <col min="5131" max="5131" width="12.140625" style="50" customWidth="1"/>
    <col min="5132" max="5132" width="29.42578125" style="50" customWidth="1"/>
    <col min="5133" max="5376" width="35.5703125" style="50"/>
    <col min="5377" max="5377" width="5.85546875" style="50" customWidth="1"/>
    <col min="5378" max="5378" width="6.7109375" style="50" customWidth="1"/>
    <col min="5379" max="5379" width="60.85546875" style="50" customWidth="1"/>
    <col min="5380" max="5380" width="42" style="50" customWidth="1"/>
    <col min="5381" max="5381" width="8.5703125" style="50" bestFit="1" customWidth="1"/>
    <col min="5382" max="5382" width="9" style="50" customWidth="1"/>
    <col min="5383" max="5383" width="9.7109375" style="50" customWidth="1"/>
    <col min="5384" max="5384" width="11.42578125" style="50" customWidth="1"/>
    <col min="5385" max="5385" width="11.28515625" style="50" customWidth="1"/>
    <col min="5386" max="5386" width="13" style="50" customWidth="1"/>
    <col min="5387" max="5387" width="12.140625" style="50" customWidth="1"/>
    <col min="5388" max="5388" width="29.42578125" style="50" customWidth="1"/>
    <col min="5389" max="5632" width="35.5703125" style="50"/>
    <col min="5633" max="5633" width="5.85546875" style="50" customWidth="1"/>
    <col min="5634" max="5634" width="6.7109375" style="50" customWidth="1"/>
    <col min="5635" max="5635" width="60.85546875" style="50" customWidth="1"/>
    <col min="5636" max="5636" width="42" style="50" customWidth="1"/>
    <col min="5637" max="5637" width="8.5703125" style="50" bestFit="1" customWidth="1"/>
    <col min="5638" max="5638" width="9" style="50" customWidth="1"/>
    <col min="5639" max="5639" width="9.7109375" style="50" customWidth="1"/>
    <col min="5640" max="5640" width="11.42578125" style="50" customWidth="1"/>
    <col min="5641" max="5641" width="11.28515625" style="50" customWidth="1"/>
    <col min="5642" max="5642" width="13" style="50" customWidth="1"/>
    <col min="5643" max="5643" width="12.140625" style="50" customWidth="1"/>
    <col min="5644" max="5644" width="29.42578125" style="50" customWidth="1"/>
    <col min="5645" max="5888" width="35.5703125" style="50"/>
    <col min="5889" max="5889" width="5.85546875" style="50" customWidth="1"/>
    <col min="5890" max="5890" width="6.7109375" style="50" customWidth="1"/>
    <col min="5891" max="5891" width="60.85546875" style="50" customWidth="1"/>
    <col min="5892" max="5892" width="42" style="50" customWidth="1"/>
    <col min="5893" max="5893" width="8.5703125" style="50" bestFit="1" customWidth="1"/>
    <col min="5894" max="5894" width="9" style="50" customWidth="1"/>
    <col min="5895" max="5895" width="9.7109375" style="50" customWidth="1"/>
    <col min="5896" max="5896" width="11.42578125" style="50" customWidth="1"/>
    <col min="5897" max="5897" width="11.28515625" style="50" customWidth="1"/>
    <col min="5898" max="5898" width="13" style="50" customWidth="1"/>
    <col min="5899" max="5899" width="12.140625" style="50" customWidth="1"/>
    <col min="5900" max="5900" width="29.42578125" style="50" customWidth="1"/>
    <col min="5901" max="6144" width="35.5703125" style="50"/>
    <col min="6145" max="6145" width="5.85546875" style="50" customWidth="1"/>
    <col min="6146" max="6146" width="6.7109375" style="50" customWidth="1"/>
    <col min="6147" max="6147" width="60.85546875" style="50" customWidth="1"/>
    <col min="6148" max="6148" width="42" style="50" customWidth="1"/>
    <col min="6149" max="6149" width="8.5703125" style="50" bestFit="1" customWidth="1"/>
    <col min="6150" max="6150" width="9" style="50" customWidth="1"/>
    <col min="6151" max="6151" width="9.7109375" style="50" customWidth="1"/>
    <col min="6152" max="6152" width="11.42578125" style="50" customWidth="1"/>
    <col min="6153" max="6153" width="11.28515625" style="50" customWidth="1"/>
    <col min="6154" max="6154" width="13" style="50" customWidth="1"/>
    <col min="6155" max="6155" width="12.140625" style="50" customWidth="1"/>
    <col min="6156" max="6156" width="29.42578125" style="50" customWidth="1"/>
    <col min="6157" max="6400" width="35.5703125" style="50"/>
    <col min="6401" max="6401" width="5.85546875" style="50" customWidth="1"/>
    <col min="6402" max="6402" width="6.7109375" style="50" customWidth="1"/>
    <col min="6403" max="6403" width="60.85546875" style="50" customWidth="1"/>
    <col min="6404" max="6404" width="42" style="50" customWidth="1"/>
    <col min="6405" max="6405" width="8.5703125" style="50" bestFit="1" customWidth="1"/>
    <col min="6406" max="6406" width="9" style="50" customWidth="1"/>
    <col min="6407" max="6407" width="9.7109375" style="50" customWidth="1"/>
    <col min="6408" max="6408" width="11.42578125" style="50" customWidth="1"/>
    <col min="6409" max="6409" width="11.28515625" style="50" customWidth="1"/>
    <col min="6410" max="6410" width="13" style="50" customWidth="1"/>
    <col min="6411" max="6411" width="12.140625" style="50" customWidth="1"/>
    <col min="6412" max="6412" width="29.42578125" style="50" customWidth="1"/>
    <col min="6413" max="6656" width="35.5703125" style="50"/>
    <col min="6657" max="6657" width="5.85546875" style="50" customWidth="1"/>
    <col min="6658" max="6658" width="6.7109375" style="50" customWidth="1"/>
    <col min="6659" max="6659" width="60.85546875" style="50" customWidth="1"/>
    <col min="6660" max="6660" width="42" style="50" customWidth="1"/>
    <col min="6661" max="6661" width="8.5703125" style="50" bestFit="1" customWidth="1"/>
    <col min="6662" max="6662" width="9" style="50" customWidth="1"/>
    <col min="6663" max="6663" width="9.7109375" style="50" customWidth="1"/>
    <col min="6664" max="6664" width="11.42578125" style="50" customWidth="1"/>
    <col min="6665" max="6665" width="11.28515625" style="50" customWidth="1"/>
    <col min="6666" max="6666" width="13" style="50" customWidth="1"/>
    <col min="6667" max="6667" width="12.140625" style="50" customWidth="1"/>
    <col min="6668" max="6668" width="29.42578125" style="50" customWidth="1"/>
    <col min="6669" max="6912" width="35.5703125" style="50"/>
    <col min="6913" max="6913" width="5.85546875" style="50" customWidth="1"/>
    <col min="6914" max="6914" width="6.7109375" style="50" customWidth="1"/>
    <col min="6915" max="6915" width="60.85546875" style="50" customWidth="1"/>
    <col min="6916" max="6916" width="42" style="50" customWidth="1"/>
    <col min="6917" max="6917" width="8.5703125" style="50" bestFit="1" customWidth="1"/>
    <col min="6918" max="6918" width="9" style="50" customWidth="1"/>
    <col min="6919" max="6919" width="9.7109375" style="50" customWidth="1"/>
    <col min="6920" max="6920" width="11.42578125" style="50" customWidth="1"/>
    <col min="6921" max="6921" width="11.28515625" style="50" customWidth="1"/>
    <col min="6922" max="6922" width="13" style="50" customWidth="1"/>
    <col min="6923" max="6923" width="12.140625" style="50" customWidth="1"/>
    <col min="6924" max="6924" width="29.42578125" style="50" customWidth="1"/>
    <col min="6925" max="7168" width="35.5703125" style="50"/>
    <col min="7169" max="7169" width="5.85546875" style="50" customWidth="1"/>
    <col min="7170" max="7170" width="6.7109375" style="50" customWidth="1"/>
    <col min="7171" max="7171" width="60.85546875" style="50" customWidth="1"/>
    <col min="7172" max="7172" width="42" style="50" customWidth="1"/>
    <col min="7173" max="7173" width="8.5703125" style="50" bestFit="1" customWidth="1"/>
    <col min="7174" max="7174" width="9" style="50" customWidth="1"/>
    <col min="7175" max="7175" width="9.7109375" style="50" customWidth="1"/>
    <col min="7176" max="7176" width="11.42578125" style="50" customWidth="1"/>
    <col min="7177" max="7177" width="11.28515625" style="50" customWidth="1"/>
    <col min="7178" max="7178" width="13" style="50" customWidth="1"/>
    <col min="7179" max="7179" width="12.140625" style="50" customWidth="1"/>
    <col min="7180" max="7180" width="29.42578125" style="50" customWidth="1"/>
    <col min="7181" max="7424" width="35.5703125" style="50"/>
    <col min="7425" max="7425" width="5.85546875" style="50" customWidth="1"/>
    <col min="7426" max="7426" width="6.7109375" style="50" customWidth="1"/>
    <col min="7427" max="7427" width="60.85546875" style="50" customWidth="1"/>
    <col min="7428" max="7428" width="42" style="50" customWidth="1"/>
    <col min="7429" max="7429" width="8.5703125" style="50" bestFit="1" customWidth="1"/>
    <col min="7430" max="7430" width="9" style="50" customWidth="1"/>
    <col min="7431" max="7431" width="9.7109375" style="50" customWidth="1"/>
    <col min="7432" max="7432" width="11.42578125" style="50" customWidth="1"/>
    <col min="7433" max="7433" width="11.28515625" style="50" customWidth="1"/>
    <col min="7434" max="7434" width="13" style="50" customWidth="1"/>
    <col min="7435" max="7435" width="12.140625" style="50" customWidth="1"/>
    <col min="7436" max="7436" width="29.42578125" style="50" customWidth="1"/>
    <col min="7437" max="7680" width="35.5703125" style="50"/>
    <col min="7681" max="7681" width="5.85546875" style="50" customWidth="1"/>
    <col min="7682" max="7682" width="6.7109375" style="50" customWidth="1"/>
    <col min="7683" max="7683" width="60.85546875" style="50" customWidth="1"/>
    <col min="7684" max="7684" width="42" style="50" customWidth="1"/>
    <col min="7685" max="7685" width="8.5703125" style="50" bestFit="1" customWidth="1"/>
    <col min="7686" max="7686" width="9" style="50" customWidth="1"/>
    <col min="7687" max="7687" width="9.7109375" style="50" customWidth="1"/>
    <col min="7688" max="7688" width="11.42578125" style="50" customWidth="1"/>
    <col min="7689" max="7689" width="11.28515625" style="50" customWidth="1"/>
    <col min="7690" max="7690" width="13" style="50" customWidth="1"/>
    <col min="7691" max="7691" width="12.140625" style="50" customWidth="1"/>
    <col min="7692" max="7692" width="29.42578125" style="50" customWidth="1"/>
    <col min="7693" max="7936" width="35.5703125" style="50"/>
    <col min="7937" max="7937" width="5.85546875" style="50" customWidth="1"/>
    <col min="7938" max="7938" width="6.7109375" style="50" customWidth="1"/>
    <col min="7939" max="7939" width="60.85546875" style="50" customWidth="1"/>
    <col min="7940" max="7940" width="42" style="50" customWidth="1"/>
    <col min="7941" max="7941" width="8.5703125" style="50" bestFit="1" customWidth="1"/>
    <col min="7942" max="7942" width="9" style="50" customWidth="1"/>
    <col min="7943" max="7943" width="9.7109375" style="50" customWidth="1"/>
    <col min="7944" max="7944" width="11.42578125" style="50" customWidth="1"/>
    <col min="7945" max="7945" width="11.28515625" style="50" customWidth="1"/>
    <col min="7946" max="7946" width="13" style="50" customWidth="1"/>
    <col min="7947" max="7947" width="12.140625" style="50" customWidth="1"/>
    <col min="7948" max="7948" width="29.42578125" style="50" customWidth="1"/>
    <col min="7949" max="8192" width="35.5703125" style="50"/>
    <col min="8193" max="8193" width="5.85546875" style="50" customWidth="1"/>
    <col min="8194" max="8194" width="6.7109375" style="50" customWidth="1"/>
    <col min="8195" max="8195" width="60.85546875" style="50" customWidth="1"/>
    <col min="8196" max="8196" width="42" style="50" customWidth="1"/>
    <col min="8197" max="8197" width="8.5703125" style="50" bestFit="1" customWidth="1"/>
    <col min="8198" max="8198" width="9" style="50" customWidth="1"/>
    <col min="8199" max="8199" width="9.7109375" style="50" customWidth="1"/>
    <col min="8200" max="8200" width="11.42578125" style="50" customWidth="1"/>
    <col min="8201" max="8201" width="11.28515625" style="50" customWidth="1"/>
    <col min="8202" max="8202" width="13" style="50" customWidth="1"/>
    <col min="8203" max="8203" width="12.140625" style="50" customWidth="1"/>
    <col min="8204" max="8204" width="29.42578125" style="50" customWidth="1"/>
    <col min="8205" max="8448" width="35.5703125" style="50"/>
    <col min="8449" max="8449" width="5.85546875" style="50" customWidth="1"/>
    <col min="8450" max="8450" width="6.7109375" style="50" customWidth="1"/>
    <col min="8451" max="8451" width="60.85546875" style="50" customWidth="1"/>
    <col min="8452" max="8452" width="42" style="50" customWidth="1"/>
    <col min="8453" max="8453" width="8.5703125" style="50" bestFit="1" customWidth="1"/>
    <col min="8454" max="8454" width="9" style="50" customWidth="1"/>
    <col min="8455" max="8455" width="9.7109375" style="50" customWidth="1"/>
    <col min="8456" max="8456" width="11.42578125" style="50" customWidth="1"/>
    <col min="8457" max="8457" width="11.28515625" style="50" customWidth="1"/>
    <col min="8458" max="8458" width="13" style="50" customWidth="1"/>
    <col min="8459" max="8459" width="12.140625" style="50" customWidth="1"/>
    <col min="8460" max="8460" width="29.42578125" style="50" customWidth="1"/>
    <col min="8461" max="8704" width="35.5703125" style="50"/>
    <col min="8705" max="8705" width="5.85546875" style="50" customWidth="1"/>
    <col min="8706" max="8706" width="6.7109375" style="50" customWidth="1"/>
    <col min="8707" max="8707" width="60.85546875" style="50" customWidth="1"/>
    <col min="8708" max="8708" width="42" style="50" customWidth="1"/>
    <col min="8709" max="8709" width="8.5703125" style="50" bestFit="1" customWidth="1"/>
    <col min="8710" max="8710" width="9" style="50" customWidth="1"/>
    <col min="8711" max="8711" width="9.7109375" style="50" customWidth="1"/>
    <col min="8712" max="8712" width="11.42578125" style="50" customWidth="1"/>
    <col min="8713" max="8713" width="11.28515625" style="50" customWidth="1"/>
    <col min="8714" max="8714" width="13" style="50" customWidth="1"/>
    <col min="8715" max="8715" width="12.140625" style="50" customWidth="1"/>
    <col min="8716" max="8716" width="29.42578125" style="50" customWidth="1"/>
    <col min="8717" max="8960" width="35.5703125" style="50"/>
    <col min="8961" max="8961" width="5.85546875" style="50" customWidth="1"/>
    <col min="8962" max="8962" width="6.7109375" style="50" customWidth="1"/>
    <col min="8963" max="8963" width="60.85546875" style="50" customWidth="1"/>
    <col min="8964" max="8964" width="42" style="50" customWidth="1"/>
    <col min="8965" max="8965" width="8.5703125" style="50" bestFit="1" customWidth="1"/>
    <col min="8966" max="8966" width="9" style="50" customWidth="1"/>
    <col min="8967" max="8967" width="9.7109375" style="50" customWidth="1"/>
    <col min="8968" max="8968" width="11.42578125" style="50" customWidth="1"/>
    <col min="8969" max="8969" width="11.28515625" style="50" customWidth="1"/>
    <col min="8970" max="8970" width="13" style="50" customWidth="1"/>
    <col min="8971" max="8971" width="12.140625" style="50" customWidth="1"/>
    <col min="8972" max="8972" width="29.42578125" style="50" customWidth="1"/>
    <col min="8973" max="9216" width="35.5703125" style="50"/>
    <col min="9217" max="9217" width="5.85546875" style="50" customWidth="1"/>
    <col min="9218" max="9218" width="6.7109375" style="50" customWidth="1"/>
    <col min="9219" max="9219" width="60.85546875" style="50" customWidth="1"/>
    <col min="9220" max="9220" width="42" style="50" customWidth="1"/>
    <col min="9221" max="9221" width="8.5703125" style="50" bestFit="1" customWidth="1"/>
    <col min="9222" max="9222" width="9" style="50" customWidth="1"/>
    <col min="9223" max="9223" width="9.7109375" style="50" customWidth="1"/>
    <col min="9224" max="9224" width="11.42578125" style="50" customWidth="1"/>
    <col min="9225" max="9225" width="11.28515625" style="50" customWidth="1"/>
    <col min="9226" max="9226" width="13" style="50" customWidth="1"/>
    <col min="9227" max="9227" width="12.140625" style="50" customWidth="1"/>
    <col min="9228" max="9228" width="29.42578125" style="50" customWidth="1"/>
    <col min="9229" max="9472" width="35.5703125" style="50"/>
    <col min="9473" max="9473" width="5.85546875" style="50" customWidth="1"/>
    <col min="9474" max="9474" width="6.7109375" style="50" customWidth="1"/>
    <col min="9475" max="9475" width="60.85546875" style="50" customWidth="1"/>
    <col min="9476" max="9476" width="42" style="50" customWidth="1"/>
    <col min="9477" max="9477" width="8.5703125" style="50" bestFit="1" customWidth="1"/>
    <col min="9478" max="9478" width="9" style="50" customWidth="1"/>
    <col min="9479" max="9479" width="9.7109375" style="50" customWidth="1"/>
    <col min="9480" max="9480" width="11.42578125" style="50" customWidth="1"/>
    <col min="9481" max="9481" width="11.28515625" style="50" customWidth="1"/>
    <col min="9482" max="9482" width="13" style="50" customWidth="1"/>
    <col min="9483" max="9483" width="12.140625" style="50" customWidth="1"/>
    <col min="9484" max="9484" width="29.42578125" style="50" customWidth="1"/>
    <col min="9485" max="9728" width="35.5703125" style="50"/>
    <col min="9729" max="9729" width="5.85546875" style="50" customWidth="1"/>
    <col min="9730" max="9730" width="6.7109375" style="50" customWidth="1"/>
    <col min="9731" max="9731" width="60.85546875" style="50" customWidth="1"/>
    <col min="9732" max="9732" width="42" style="50" customWidth="1"/>
    <col min="9733" max="9733" width="8.5703125" style="50" bestFit="1" customWidth="1"/>
    <col min="9734" max="9734" width="9" style="50" customWidth="1"/>
    <col min="9735" max="9735" width="9.7109375" style="50" customWidth="1"/>
    <col min="9736" max="9736" width="11.42578125" style="50" customWidth="1"/>
    <col min="9737" max="9737" width="11.28515625" style="50" customWidth="1"/>
    <col min="9738" max="9738" width="13" style="50" customWidth="1"/>
    <col min="9739" max="9739" width="12.140625" style="50" customWidth="1"/>
    <col min="9740" max="9740" width="29.42578125" style="50" customWidth="1"/>
    <col min="9741" max="9984" width="35.5703125" style="50"/>
    <col min="9985" max="9985" width="5.85546875" style="50" customWidth="1"/>
    <col min="9986" max="9986" width="6.7109375" style="50" customWidth="1"/>
    <col min="9987" max="9987" width="60.85546875" style="50" customWidth="1"/>
    <col min="9988" max="9988" width="42" style="50" customWidth="1"/>
    <col min="9989" max="9989" width="8.5703125" style="50" bestFit="1" customWidth="1"/>
    <col min="9990" max="9990" width="9" style="50" customWidth="1"/>
    <col min="9991" max="9991" width="9.7109375" style="50" customWidth="1"/>
    <col min="9992" max="9992" width="11.42578125" style="50" customWidth="1"/>
    <col min="9993" max="9993" width="11.28515625" style="50" customWidth="1"/>
    <col min="9994" max="9994" width="13" style="50" customWidth="1"/>
    <col min="9995" max="9995" width="12.140625" style="50" customWidth="1"/>
    <col min="9996" max="9996" width="29.42578125" style="50" customWidth="1"/>
    <col min="9997" max="10240" width="35.5703125" style="50"/>
    <col min="10241" max="10241" width="5.85546875" style="50" customWidth="1"/>
    <col min="10242" max="10242" width="6.7109375" style="50" customWidth="1"/>
    <col min="10243" max="10243" width="60.85546875" style="50" customWidth="1"/>
    <col min="10244" max="10244" width="42" style="50" customWidth="1"/>
    <col min="10245" max="10245" width="8.5703125" style="50" bestFit="1" customWidth="1"/>
    <col min="10246" max="10246" width="9" style="50" customWidth="1"/>
    <col min="10247" max="10247" width="9.7109375" style="50" customWidth="1"/>
    <col min="10248" max="10248" width="11.42578125" style="50" customWidth="1"/>
    <col min="10249" max="10249" width="11.28515625" style="50" customWidth="1"/>
    <col min="10250" max="10250" width="13" style="50" customWidth="1"/>
    <col min="10251" max="10251" width="12.140625" style="50" customWidth="1"/>
    <col min="10252" max="10252" width="29.42578125" style="50" customWidth="1"/>
    <col min="10253" max="10496" width="35.5703125" style="50"/>
    <col min="10497" max="10497" width="5.85546875" style="50" customWidth="1"/>
    <col min="10498" max="10498" width="6.7109375" style="50" customWidth="1"/>
    <col min="10499" max="10499" width="60.85546875" style="50" customWidth="1"/>
    <col min="10500" max="10500" width="42" style="50" customWidth="1"/>
    <col min="10501" max="10501" width="8.5703125" style="50" bestFit="1" customWidth="1"/>
    <col min="10502" max="10502" width="9" style="50" customWidth="1"/>
    <col min="10503" max="10503" width="9.7109375" style="50" customWidth="1"/>
    <col min="10504" max="10504" width="11.42578125" style="50" customWidth="1"/>
    <col min="10505" max="10505" width="11.28515625" style="50" customWidth="1"/>
    <col min="10506" max="10506" width="13" style="50" customWidth="1"/>
    <col min="10507" max="10507" width="12.140625" style="50" customWidth="1"/>
    <col min="10508" max="10508" width="29.42578125" style="50" customWidth="1"/>
    <col min="10509" max="10752" width="35.5703125" style="50"/>
    <col min="10753" max="10753" width="5.85546875" style="50" customWidth="1"/>
    <col min="10754" max="10754" width="6.7109375" style="50" customWidth="1"/>
    <col min="10755" max="10755" width="60.85546875" style="50" customWidth="1"/>
    <col min="10756" max="10756" width="42" style="50" customWidth="1"/>
    <col min="10757" max="10757" width="8.5703125" style="50" bestFit="1" customWidth="1"/>
    <col min="10758" max="10758" width="9" style="50" customWidth="1"/>
    <col min="10759" max="10759" width="9.7109375" style="50" customWidth="1"/>
    <col min="10760" max="10760" width="11.42578125" style="50" customWidth="1"/>
    <col min="10761" max="10761" width="11.28515625" style="50" customWidth="1"/>
    <col min="10762" max="10762" width="13" style="50" customWidth="1"/>
    <col min="10763" max="10763" width="12.140625" style="50" customWidth="1"/>
    <col min="10764" max="10764" width="29.42578125" style="50" customWidth="1"/>
    <col min="10765" max="11008" width="35.5703125" style="50"/>
    <col min="11009" max="11009" width="5.85546875" style="50" customWidth="1"/>
    <col min="11010" max="11010" width="6.7109375" style="50" customWidth="1"/>
    <col min="11011" max="11011" width="60.85546875" style="50" customWidth="1"/>
    <col min="11012" max="11012" width="42" style="50" customWidth="1"/>
    <col min="11013" max="11013" width="8.5703125" style="50" bestFit="1" customWidth="1"/>
    <col min="11014" max="11014" width="9" style="50" customWidth="1"/>
    <col min="11015" max="11015" width="9.7109375" style="50" customWidth="1"/>
    <col min="11016" max="11016" width="11.42578125" style="50" customWidth="1"/>
    <col min="11017" max="11017" width="11.28515625" style="50" customWidth="1"/>
    <col min="11018" max="11018" width="13" style="50" customWidth="1"/>
    <col min="11019" max="11019" width="12.140625" style="50" customWidth="1"/>
    <col min="11020" max="11020" width="29.42578125" style="50" customWidth="1"/>
    <col min="11021" max="11264" width="35.5703125" style="50"/>
    <col min="11265" max="11265" width="5.85546875" style="50" customWidth="1"/>
    <col min="11266" max="11266" width="6.7109375" style="50" customWidth="1"/>
    <col min="11267" max="11267" width="60.85546875" style="50" customWidth="1"/>
    <col min="11268" max="11268" width="42" style="50" customWidth="1"/>
    <col min="11269" max="11269" width="8.5703125" style="50" bestFit="1" customWidth="1"/>
    <col min="11270" max="11270" width="9" style="50" customWidth="1"/>
    <col min="11271" max="11271" width="9.7109375" style="50" customWidth="1"/>
    <col min="11272" max="11272" width="11.42578125" style="50" customWidth="1"/>
    <col min="11273" max="11273" width="11.28515625" style="50" customWidth="1"/>
    <col min="11274" max="11274" width="13" style="50" customWidth="1"/>
    <col min="11275" max="11275" width="12.140625" style="50" customWidth="1"/>
    <col min="11276" max="11276" width="29.42578125" style="50" customWidth="1"/>
    <col min="11277" max="11520" width="35.5703125" style="50"/>
    <col min="11521" max="11521" width="5.85546875" style="50" customWidth="1"/>
    <col min="11522" max="11522" width="6.7109375" style="50" customWidth="1"/>
    <col min="11523" max="11523" width="60.85546875" style="50" customWidth="1"/>
    <col min="11524" max="11524" width="42" style="50" customWidth="1"/>
    <col min="11525" max="11525" width="8.5703125" style="50" bestFit="1" customWidth="1"/>
    <col min="11526" max="11526" width="9" style="50" customWidth="1"/>
    <col min="11527" max="11527" width="9.7109375" style="50" customWidth="1"/>
    <col min="11528" max="11528" width="11.42578125" style="50" customWidth="1"/>
    <col min="11529" max="11529" width="11.28515625" style="50" customWidth="1"/>
    <col min="11530" max="11530" width="13" style="50" customWidth="1"/>
    <col min="11531" max="11531" width="12.140625" style="50" customWidth="1"/>
    <col min="11532" max="11532" width="29.42578125" style="50" customWidth="1"/>
    <col min="11533" max="11776" width="35.5703125" style="50"/>
    <col min="11777" max="11777" width="5.85546875" style="50" customWidth="1"/>
    <col min="11778" max="11778" width="6.7109375" style="50" customWidth="1"/>
    <col min="11779" max="11779" width="60.85546875" style="50" customWidth="1"/>
    <col min="11780" max="11780" width="42" style="50" customWidth="1"/>
    <col min="11781" max="11781" width="8.5703125" style="50" bestFit="1" customWidth="1"/>
    <col min="11782" max="11782" width="9" style="50" customWidth="1"/>
    <col min="11783" max="11783" width="9.7109375" style="50" customWidth="1"/>
    <col min="11784" max="11784" width="11.42578125" style="50" customWidth="1"/>
    <col min="11785" max="11785" width="11.28515625" style="50" customWidth="1"/>
    <col min="11786" max="11786" width="13" style="50" customWidth="1"/>
    <col min="11787" max="11787" width="12.140625" style="50" customWidth="1"/>
    <col min="11788" max="11788" width="29.42578125" style="50" customWidth="1"/>
    <col min="11789" max="12032" width="35.5703125" style="50"/>
    <col min="12033" max="12033" width="5.85546875" style="50" customWidth="1"/>
    <col min="12034" max="12034" width="6.7109375" style="50" customWidth="1"/>
    <col min="12035" max="12035" width="60.85546875" style="50" customWidth="1"/>
    <col min="12036" max="12036" width="42" style="50" customWidth="1"/>
    <col min="12037" max="12037" width="8.5703125" style="50" bestFit="1" customWidth="1"/>
    <col min="12038" max="12038" width="9" style="50" customWidth="1"/>
    <col min="12039" max="12039" width="9.7109375" style="50" customWidth="1"/>
    <col min="12040" max="12040" width="11.42578125" style="50" customWidth="1"/>
    <col min="12041" max="12041" width="11.28515625" style="50" customWidth="1"/>
    <col min="12042" max="12042" width="13" style="50" customWidth="1"/>
    <col min="12043" max="12043" width="12.140625" style="50" customWidth="1"/>
    <col min="12044" max="12044" width="29.42578125" style="50" customWidth="1"/>
    <col min="12045" max="12288" width="35.5703125" style="50"/>
    <col min="12289" max="12289" width="5.85546875" style="50" customWidth="1"/>
    <col min="12290" max="12290" width="6.7109375" style="50" customWidth="1"/>
    <col min="12291" max="12291" width="60.85546875" style="50" customWidth="1"/>
    <col min="12292" max="12292" width="42" style="50" customWidth="1"/>
    <col min="12293" max="12293" width="8.5703125" style="50" bestFit="1" customWidth="1"/>
    <col min="12294" max="12294" width="9" style="50" customWidth="1"/>
    <col min="12295" max="12295" width="9.7109375" style="50" customWidth="1"/>
    <col min="12296" max="12296" width="11.42578125" style="50" customWidth="1"/>
    <col min="12297" max="12297" width="11.28515625" style="50" customWidth="1"/>
    <col min="12298" max="12298" width="13" style="50" customWidth="1"/>
    <col min="12299" max="12299" width="12.140625" style="50" customWidth="1"/>
    <col min="12300" max="12300" width="29.42578125" style="50" customWidth="1"/>
    <col min="12301" max="12544" width="35.5703125" style="50"/>
    <col min="12545" max="12545" width="5.85546875" style="50" customWidth="1"/>
    <col min="12546" max="12546" width="6.7109375" style="50" customWidth="1"/>
    <col min="12547" max="12547" width="60.85546875" style="50" customWidth="1"/>
    <col min="12548" max="12548" width="42" style="50" customWidth="1"/>
    <col min="12549" max="12549" width="8.5703125" style="50" bestFit="1" customWidth="1"/>
    <col min="12550" max="12550" width="9" style="50" customWidth="1"/>
    <col min="12551" max="12551" width="9.7109375" style="50" customWidth="1"/>
    <col min="12552" max="12552" width="11.42578125" style="50" customWidth="1"/>
    <col min="12553" max="12553" width="11.28515625" style="50" customWidth="1"/>
    <col min="12554" max="12554" width="13" style="50" customWidth="1"/>
    <col min="12555" max="12555" width="12.140625" style="50" customWidth="1"/>
    <col min="12556" max="12556" width="29.42578125" style="50" customWidth="1"/>
    <col min="12557" max="12800" width="35.5703125" style="50"/>
    <col min="12801" max="12801" width="5.85546875" style="50" customWidth="1"/>
    <col min="12802" max="12802" width="6.7109375" style="50" customWidth="1"/>
    <col min="12803" max="12803" width="60.85546875" style="50" customWidth="1"/>
    <col min="12804" max="12804" width="42" style="50" customWidth="1"/>
    <col min="12805" max="12805" width="8.5703125" style="50" bestFit="1" customWidth="1"/>
    <col min="12806" max="12806" width="9" style="50" customWidth="1"/>
    <col min="12807" max="12807" width="9.7109375" style="50" customWidth="1"/>
    <col min="12808" max="12808" width="11.42578125" style="50" customWidth="1"/>
    <col min="12809" max="12809" width="11.28515625" style="50" customWidth="1"/>
    <col min="12810" max="12810" width="13" style="50" customWidth="1"/>
    <col min="12811" max="12811" width="12.140625" style="50" customWidth="1"/>
    <col min="12812" max="12812" width="29.42578125" style="50" customWidth="1"/>
    <col min="12813" max="13056" width="35.5703125" style="50"/>
    <col min="13057" max="13057" width="5.85546875" style="50" customWidth="1"/>
    <col min="13058" max="13058" width="6.7109375" style="50" customWidth="1"/>
    <col min="13059" max="13059" width="60.85546875" style="50" customWidth="1"/>
    <col min="13060" max="13060" width="42" style="50" customWidth="1"/>
    <col min="13061" max="13061" width="8.5703125" style="50" bestFit="1" customWidth="1"/>
    <col min="13062" max="13062" width="9" style="50" customWidth="1"/>
    <col min="13063" max="13063" width="9.7109375" style="50" customWidth="1"/>
    <col min="13064" max="13064" width="11.42578125" style="50" customWidth="1"/>
    <col min="13065" max="13065" width="11.28515625" style="50" customWidth="1"/>
    <col min="13066" max="13066" width="13" style="50" customWidth="1"/>
    <col min="13067" max="13067" width="12.140625" style="50" customWidth="1"/>
    <col min="13068" max="13068" width="29.42578125" style="50" customWidth="1"/>
    <col min="13069" max="13312" width="35.5703125" style="50"/>
    <col min="13313" max="13313" width="5.85546875" style="50" customWidth="1"/>
    <col min="13314" max="13314" width="6.7109375" style="50" customWidth="1"/>
    <col min="13315" max="13315" width="60.85546875" style="50" customWidth="1"/>
    <col min="13316" max="13316" width="42" style="50" customWidth="1"/>
    <col min="13317" max="13317" width="8.5703125" style="50" bestFit="1" customWidth="1"/>
    <col min="13318" max="13318" width="9" style="50" customWidth="1"/>
    <col min="13319" max="13319" width="9.7109375" style="50" customWidth="1"/>
    <col min="13320" max="13320" width="11.42578125" style="50" customWidth="1"/>
    <col min="13321" max="13321" width="11.28515625" style="50" customWidth="1"/>
    <col min="13322" max="13322" width="13" style="50" customWidth="1"/>
    <col min="13323" max="13323" width="12.140625" style="50" customWidth="1"/>
    <col min="13324" max="13324" width="29.42578125" style="50" customWidth="1"/>
    <col min="13325" max="13568" width="35.5703125" style="50"/>
    <col min="13569" max="13569" width="5.85546875" style="50" customWidth="1"/>
    <col min="13570" max="13570" width="6.7109375" style="50" customWidth="1"/>
    <col min="13571" max="13571" width="60.85546875" style="50" customWidth="1"/>
    <col min="13572" max="13572" width="42" style="50" customWidth="1"/>
    <col min="13573" max="13573" width="8.5703125" style="50" bestFit="1" customWidth="1"/>
    <col min="13574" max="13574" width="9" style="50" customWidth="1"/>
    <col min="13575" max="13575" width="9.7109375" style="50" customWidth="1"/>
    <col min="13576" max="13576" width="11.42578125" style="50" customWidth="1"/>
    <col min="13577" max="13577" width="11.28515625" style="50" customWidth="1"/>
    <col min="13578" max="13578" width="13" style="50" customWidth="1"/>
    <col min="13579" max="13579" width="12.140625" style="50" customWidth="1"/>
    <col min="13580" max="13580" width="29.42578125" style="50" customWidth="1"/>
    <col min="13581" max="13824" width="35.5703125" style="50"/>
    <col min="13825" max="13825" width="5.85546875" style="50" customWidth="1"/>
    <col min="13826" max="13826" width="6.7109375" style="50" customWidth="1"/>
    <col min="13827" max="13827" width="60.85546875" style="50" customWidth="1"/>
    <col min="13828" max="13828" width="42" style="50" customWidth="1"/>
    <col min="13829" max="13829" width="8.5703125" style="50" bestFit="1" customWidth="1"/>
    <col min="13830" max="13830" width="9" style="50" customWidth="1"/>
    <col min="13831" max="13831" width="9.7109375" style="50" customWidth="1"/>
    <col min="13832" max="13832" width="11.42578125" style="50" customWidth="1"/>
    <col min="13833" max="13833" width="11.28515625" style="50" customWidth="1"/>
    <col min="13834" max="13834" width="13" style="50" customWidth="1"/>
    <col min="13835" max="13835" width="12.140625" style="50" customWidth="1"/>
    <col min="13836" max="13836" width="29.42578125" style="50" customWidth="1"/>
    <col min="13837" max="14080" width="35.5703125" style="50"/>
    <col min="14081" max="14081" width="5.85546875" style="50" customWidth="1"/>
    <col min="14082" max="14082" width="6.7109375" style="50" customWidth="1"/>
    <col min="14083" max="14083" width="60.85546875" style="50" customWidth="1"/>
    <col min="14084" max="14084" width="42" style="50" customWidth="1"/>
    <col min="14085" max="14085" width="8.5703125" style="50" bestFit="1" customWidth="1"/>
    <col min="14086" max="14086" width="9" style="50" customWidth="1"/>
    <col min="14087" max="14087" width="9.7109375" style="50" customWidth="1"/>
    <col min="14088" max="14088" width="11.42578125" style="50" customWidth="1"/>
    <col min="14089" max="14089" width="11.28515625" style="50" customWidth="1"/>
    <col min="14090" max="14090" width="13" style="50" customWidth="1"/>
    <col min="14091" max="14091" width="12.140625" style="50" customWidth="1"/>
    <col min="14092" max="14092" width="29.42578125" style="50" customWidth="1"/>
    <col min="14093" max="14336" width="35.5703125" style="50"/>
    <col min="14337" max="14337" width="5.85546875" style="50" customWidth="1"/>
    <col min="14338" max="14338" width="6.7109375" style="50" customWidth="1"/>
    <col min="14339" max="14339" width="60.85546875" style="50" customWidth="1"/>
    <col min="14340" max="14340" width="42" style="50" customWidth="1"/>
    <col min="14341" max="14341" width="8.5703125" style="50" bestFit="1" customWidth="1"/>
    <col min="14342" max="14342" width="9" style="50" customWidth="1"/>
    <col min="14343" max="14343" width="9.7109375" style="50" customWidth="1"/>
    <col min="14344" max="14344" width="11.42578125" style="50" customWidth="1"/>
    <col min="14345" max="14345" width="11.28515625" style="50" customWidth="1"/>
    <col min="14346" max="14346" width="13" style="50" customWidth="1"/>
    <col min="14347" max="14347" width="12.140625" style="50" customWidth="1"/>
    <col min="14348" max="14348" width="29.42578125" style="50" customWidth="1"/>
    <col min="14349" max="14592" width="35.5703125" style="50"/>
    <col min="14593" max="14593" width="5.85546875" style="50" customWidth="1"/>
    <col min="14594" max="14594" width="6.7109375" style="50" customWidth="1"/>
    <col min="14595" max="14595" width="60.85546875" style="50" customWidth="1"/>
    <col min="14596" max="14596" width="42" style="50" customWidth="1"/>
    <col min="14597" max="14597" width="8.5703125" style="50" bestFit="1" customWidth="1"/>
    <col min="14598" max="14598" width="9" style="50" customWidth="1"/>
    <col min="14599" max="14599" width="9.7109375" style="50" customWidth="1"/>
    <col min="14600" max="14600" width="11.42578125" style="50" customWidth="1"/>
    <col min="14601" max="14601" width="11.28515625" style="50" customWidth="1"/>
    <col min="14602" max="14602" width="13" style="50" customWidth="1"/>
    <col min="14603" max="14603" width="12.140625" style="50" customWidth="1"/>
    <col min="14604" max="14604" width="29.42578125" style="50" customWidth="1"/>
    <col min="14605" max="14848" width="35.5703125" style="50"/>
    <col min="14849" max="14849" width="5.85546875" style="50" customWidth="1"/>
    <col min="14850" max="14850" width="6.7109375" style="50" customWidth="1"/>
    <col min="14851" max="14851" width="60.85546875" style="50" customWidth="1"/>
    <col min="14852" max="14852" width="42" style="50" customWidth="1"/>
    <col min="14853" max="14853" width="8.5703125" style="50" bestFit="1" customWidth="1"/>
    <col min="14854" max="14854" width="9" style="50" customWidth="1"/>
    <col min="14855" max="14855" width="9.7109375" style="50" customWidth="1"/>
    <col min="14856" max="14856" width="11.42578125" style="50" customWidth="1"/>
    <col min="14857" max="14857" width="11.28515625" style="50" customWidth="1"/>
    <col min="14858" max="14858" width="13" style="50" customWidth="1"/>
    <col min="14859" max="14859" width="12.140625" style="50" customWidth="1"/>
    <col min="14860" max="14860" width="29.42578125" style="50" customWidth="1"/>
    <col min="14861" max="15104" width="35.5703125" style="50"/>
    <col min="15105" max="15105" width="5.85546875" style="50" customWidth="1"/>
    <col min="15106" max="15106" width="6.7109375" style="50" customWidth="1"/>
    <col min="15107" max="15107" width="60.85546875" style="50" customWidth="1"/>
    <col min="15108" max="15108" width="42" style="50" customWidth="1"/>
    <col min="15109" max="15109" width="8.5703125" style="50" bestFit="1" customWidth="1"/>
    <col min="15110" max="15110" width="9" style="50" customWidth="1"/>
    <col min="15111" max="15111" width="9.7109375" style="50" customWidth="1"/>
    <col min="15112" max="15112" width="11.42578125" style="50" customWidth="1"/>
    <col min="15113" max="15113" width="11.28515625" style="50" customWidth="1"/>
    <col min="15114" max="15114" width="13" style="50" customWidth="1"/>
    <col min="15115" max="15115" width="12.140625" style="50" customWidth="1"/>
    <col min="15116" max="15116" width="29.42578125" style="50" customWidth="1"/>
    <col min="15117" max="15360" width="35.5703125" style="50"/>
    <col min="15361" max="15361" width="5.85546875" style="50" customWidth="1"/>
    <col min="15362" max="15362" width="6.7109375" style="50" customWidth="1"/>
    <col min="15363" max="15363" width="60.85546875" style="50" customWidth="1"/>
    <col min="15364" max="15364" width="42" style="50" customWidth="1"/>
    <col min="15365" max="15365" width="8.5703125" style="50" bestFit="1" customWidth="1"/>
    <col min="15366" max="15366" width="9" style="50" customWidth="1"/>
    <col min="15367" max="15367" width="9.7109375" style="50" customWidth="1"/>
    <col min="15368" max="15368" width="11.42578125" style="50" customWidth="1"/>
    <col min="15369" max="15369" width="11.28515625" style="50" customWidth="1"/>
    <col min="15370" max="15370" width="13" style="50" customWidth="1"/>
    <col min="15371" max="15371" width="12.140625" style="50" customWidth="1"/>
    <col min="15372" max="15372" width="29.42578125" style="50" customWidth="1"/>
    <col min="15373" max="15616" width="35.5703125" style="50"/>
    <col min="15617" max="15617" width="5.85546875" style="50" customWidth="1"/>
    <col min="15618" max="15618" width="6.7109375" style="50" customWidth="1"/>
    <col min="15619" max="15619" width="60.85546875" style="50" customWidth="1"/>
    <col min="15620" max="15620" width="42" style="50" customWidth="1"/>
    <col min="15621" max="15621" width="8.5703125" style="50" bestFit="1" customWidth="1"/>
    <col min="15622" max="15622" width="9" style="50" customWidth="1"/>
    <col min="15623" max="15623" width="9.7109375" style="50" customWidth="1"/>
    <col min="15624" max="15624" width="11.42578125" style="50" customWidth="1"/>
    <col min="15625" max="15625" width="11.28515625" style="50" customWidth="1"/>
    <col min="15626" max="15626" width="13" style="50" customWidth="1"/>
    <col min="15627" max="15627" width="12.140625" style="50" customWidth="1"/>
    <col min="15628" max="15628" width="29.42578125" style="50" customWidth="1"/>
    <col min="15629" max="15872" width="35.5703125" style="50"/>
    <col min="15873" max="15873" width="5.85546875" style="50" customWidth="1"/>
    <col min="15874" max="15874" width="6.7109375" style="50" customWidth="1"/>
    <col min="15875" max="15875" width="60.85546875" style="50" customWidth="1"/>
    <col min="15876" max="15876" width="42" style="50" customWidth="1"/>
    <col min="15877" max="15877" width="8.5703125" style="50" bestFit="1" customWidth="1"/>
    <col min="15878" max="15878" width="9" style="50" customWidth="1"/>
    <col min="15879" max="15879" width="9.7109375" style="50" customWidth="1"/>
    <col min="15880" max="15880" width="11.42578125" style="50" customWidth="1"/>
    <col min="15881" max="15881" width="11.28515625" style="50" customWidth="1"/>
    <col min="15882" max="15882" width="13" style="50" customWidth="1"/>
    <col min="15883" max="15883" width="12.140625" style="50" customWidth="1"/>
    <col min="15884" max="15884" width="29.42578125" style="50" customWidth="1"/>
    <col min="15885" max="16128" width="35.5703125" style="50"/>
    <col min="16129" max="16129" width="5.85546875" style="50" customWidth="1"/>
    <col min="16130" max="16130" width="6.7109375" style="50" customWidth="1"/>
    <col min="16131" max="16131" width="60.85546875" style="50" customWidth="1"/>
    <col min="16132" max="16132" width="42" style="50" customWidth="1"/>
    <col min="16133" max="16133" width="8.5703125" style="50" bestFit="1" customWidth="1"/>
    <col min="16134" max="16134" width="9" style="50" customWidth="1"/>
    <col min="16135" max="16135" width="9.7109375" style="50" customWidth="1"/>
    <col min="16136" max="16136" width="11.42578125" style="50" customWidth="1"/>
    <col min="16137" max="16137" width="11.28515625" style="50" customWidth="1"/>
    <col min="16138" max="16138" width="13" style="50" customWidth="1"/>
    <col min="16139" max="16139" width="12.140625" style="50" customWidth="1"/>
    <col min="16140" max="16140" width="29.42578125" style="50" customWidth="1"/>
    <col min="16141" max="16384" width="35.5703125" style="50"/>
  </cols>
  <sheetData>
    <row r="1" spans="1:13" ht="27" customHeight="1" x14ac:dyDescent="0.2">
      <c r="A1" s="206" t="s">
        <v>2</v>
      </c>
      <c r="B1" s="244"/>
      <c r="C1" s="251" t="s">
        <v>1</v>
      </c>
      <c r="D1" s="3" t="s">
        <v>3</v>
      </c>
      <c r="E1" s="4" t="s">
        <v>4</v>
      </c>
      <c r="F1" s="208" t="s">
        <v>5</v>
      </c>
      <c r="G1" s="209"/>
      <c r="H1" s="210" t="s">
        <v>6</v>
      </c>
      <c r="I1" s="211"/>
      <c r="J1" s="212" t="s">
        <v>7</v>
      </c>
      <c r="K1" s="213"/>
      <c r="L1" s="5" t="s">
        <v>8</v>
      </c>
    </row>
    <row r="2" spans="1:13" s="51" customFormat="1" ht="57" x14ac:dyDescent="0.2">
      <c r="A2" s="214" t="s">
        <v>9</v>
      </c>
      <c r="B2" s="245"/>
      <c r="C2" s="252" t="s">
        <v>10</v>
      </c>
      <c r="D2" s="7" t="s">
        <v>11</v>
      </c>
      <c r="E2" s="8" t="s">
        <v>12</v>
      </c>
      <c r="F2" s="9" t="s">
        <v>13</v>
      </c>
      <c r="G2" s="10" t="s">
        <v>14</v>
      </c>
      <c r="H2" s="11" t="s">
        <v>15</v>
      </c>
      <c r="I2" s="12" t="s">
        <v>16</v>
      </c>
      <c r="J2" s="13" t="s">
        <v>17</v>
      </c>
      <c r="K2" s="14" t="s">
        <v>16</v>
      </c>
      <c r="L2" s="15"/>
    </row>
    <row r="3" spans="1:13" s="1" customFormat="1" ht="15" thickBot="1" x14ac:dyDescent="0.25">
      <c r="A3" s="216">
        <v>1</v>
      </c>
      <c r="B3" s="246"/>
      <c r="C3" s="253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3" s="1" customFormat="1" x14ac:dyDescent="0.2">
      <c r="A4" s="190"/>
      <c r="B4" s="247"/>
      <c r="C4" s="254" t="s">
        <v>18</v>
      </c>
      <c r="D4" s="26"/>
      <c r="E4" s="28"/>
      <c r="F4" s="29"/>
      <c r="G4" s="30"/>
      <c r="H4" s="31"/>
      <c r="I4" s="32"/>
      <c r="J4" s="27"/>
      <c r="K4" s="33"/>
      <c r="L4" s="34"/>
    </row>
    <row r="5" spans="1:13" s="1" customFormat="1" x14ac:dyDescent="0.2">
      <c r="A5" s="25"/>
      <c r="B5" s="247"/>
      <c r="C5" s="254" t="s">
        <v>19</v>
      </c>
      <c r="D5" s="26"/>
      <c r="E5" s="28"/>
      <c r="F5" s="29"/>
      <c r="G5" s="30"/>
      <c r="H5" s="31"/>
      <c r="I5" s="32"/>
      <c r="J5" s="27"/>
      <c r="K5" s="33"/>
      <c r="L5" s="34"/>
    </row>
    <row r="6" spans="1:13" s="1" customFormat="1" x14ac:dyDescent="0.2">
      <c r="A6" s="25"/>
      <c r="B6" s="247"/>
      <c r="C6" s="254" t="s">
        <v>20</v>
      </c>
      <c r="D6" s="26"/>
      <c r="E6" s="28"/>
      <c r="F6" s="29"/>
      <c r="G6" s="30"/>
      <c r="H6" s="31"/>
      <c r="I6" s="32"/>
      <c r="J6" s="27"/>
      <c r="K6" s="33"/>
      <c r="L6" s="34"/>
    </row>
    <row r="7" spans="1:13" s="1" customFormat="1" x14ac:dyDescent="0.2">
      <c r="A7" s="25"/>
      <c r="B7" s="248"/>
      <c r="C7" s="254" t="s">
        <v>21</v>
      </c>
      <c r="D7" s="26"/>
      <c r="E7" s="28"/>
      <c r="F7" s="29"/>
      <c r="G7" s="30"/>
      <c r="H7" s="31"/>
      <c r="I7" s="32"/>
      <c r="J7" s="27"/>
      <c r="K7" s="33"/>
      <c r="L7" s="34"/>
    </row>
    <row r="8" spans="1:13" s="1" customFormat="1" ht="15" thickBot="1" x14ac:dyDescent="0.25">
      <c r="A8" s="36"/>
      <c r="B8" s="158"/>
      <c r="C8" s="255"/>
      <c r="D8" s="39"/>
      <c r="E8" s="40"/>
      <c r="F8" s="41"/>
      <c r="G8" s="42"/>
      <c r="H8" s="43"/>
      <c r="I8" s="44"/>
      <c r="J8" s="45"/>
      <c r="K8" s="46"/>
      <c r="L8" s="47"/>
    </row>
    <row r="9" spans="1:13" s="1" customFormat="1" ht="12.75" customHeight="1" x14ac:dyDescent="0.2">
      <c r="A9" s="36"/>
      <c r="B9" s="158"/>
      <c r="C9" s="204" t="s">
        <v>66</v>
      </c>
      <c r="D9" s="48"/>
      <c r="E9" s="40"/>
      <c r="F9" s="41"/>
      <c r="G9" s="42"/>
      <c r="H9" s="43"/>
      <c r="I9" s="44"/>
      <c r="J9" s="45"/>
      <c r="K9" s="46"/>
      <c r="L9" s="47"/>
    </row>
    <row r="10" spans="1:13" s="1" customFormat="1" ht="13.5" customHeight="1" thickBot="1" x14ac:dyDescent="0.25">
      <c r="A10" s="36"/>
      <c r="B10" s="158"/>
      <c r="C10" s="218"/>
      <c r="D10" s="48"/>
      <c r="E10" s="40"/>
      <c r="F10" s="41"/>
      <c r="G10" s="42"/>
      <c r="H10" s="43"/>
      <c r="I10" s="44"/>
      <c r="J10" s="45"/>
      <c r="K10" s="46"/>
      <c r="L10" s="47"/>
    </row>
    <row r="11" spans="1:13" s="1" customFormat="1" x14ac:dyDescent="0.2">
      <c r="A11" s="36"/>
      <c r="B11" s="158"/>
      <c r="C11" s="256"/>
      <c r="D11" s="257"/>
      <c r="E11" s="258"/>
      <c r="F11" s="257"/>
      <c r="G11" s="42"/>
      <c r="H11" s="43"/>
      <c r="I11" s="44"/>
      <c r="J11" s="103"/>
      <c r="K11" s="103"/>
      <c r="L11" s="47"/>
      <c r="M11" s="92"/>
    </row>
    <row r="12" spans="1:13" s="1" customFormat="1" ht="15" x14ac:dyDescent="0.2">
      <c r="A12" s="36"/>
      <c r="B12" s="158"/>
      <c r="C12" s="259" t="s">
        <v>167</v>
      </c>
      <c r="D12" s="39"/>
      <c r="E12" s="40"/>
      <c r="F12" s="41"/>
      <c r="G12" s="42"/>
      <c r="H12" s="43"/>
      <c r="I12" s="44"/>
      <c r="J12" s="54"/>
      <c r="K12" s="103"/>
      <c r="L12" s="47"/>
    </row>
    <row r="13" spans="1:13" s="1" customFormat="1" x14ac:dyDescent="0.2">
      <c r="A13" s="36">
        <v>2</v>
      </c>
      <c r="B13" s="158" t="s">
        <v>70</v>
      </c>
      <c r="C13" s="260" t="s">
        <v>157</v>
      </c>
      <c r="D13" s="40" t="s">
        <v>159</v>
      </c>
      <c r="E13" s="188" t="s">
        <v>0</v>
      </c>
      <c r="F13" s="189">
        <v>1</v>
      </c>
      <c r="G13" s="155"/>
      <c r="H13" s="203">
        <v>0</v>
      </c>
      <c r="I13" s="195">
        <f t="shared" ref="I13" si="0">CEILING(H13*0.1,10)</f>
        <v>0</v>
      </c>
      <c r="J13" s="162">
        <f t="shared" ref="J13:J16" si="1">F13*H13</f>
        <v>0</v>
      </c>
      <c r="K13" s="163">
        <f t="shared" ref="K13:K16" si="2">F13*I13</f>
        <v>0</v>
      </c>
      <c r="L13" s="47"/>
    </row>
    <row r="14" spans="1:13" s="1" customFormat="1" x14ac:dyDescent="0.2">
      <c r="A14" s="36">
        <v>2</v>
      </c>
      <c r="B14" s="158" t="s">
        <v>71</v>
      </c>
      <c r="C14" s="261" t="s">
        <v>158</v>
      </c>
      <c r="D14" s="40" t="s">
        <v>130</v>
      </c>
      <c r="E14" s="156" t="s">
        <v>0</v>
      </c>
      <c r="F14" s="156">
        <v>7</v>
      </c>
      <c r="G14" s="155"/>
      <c r="H14" s="203">
        <v>0</v>
      </c>
      <c r="I14" s="195">
        <v>0</v>
      </c>
      <c r="J14" s="162">
        <f t="shared" si="1"/>
        <v>0</v>
      </c>
      <c r="K14" s="163">
        <f t="shared" si="2"/>
        <v>0</v>
      </c>
      <c r="L14" s="47"/>
    </row>
    <row r="15" spans="1:13" s="1" customFormat="1" x14ac:dyDescent="0.2">
      <c r="A15" s="36">
        <v>2</v>
      </c>
      <c r="B15" s="158" t="s">
        <v>74</v>
      </c>
      <c r="C15" s="261" t="s">
        <v>160</v>
      </c>
      <c r="D15" s="157" t="s">
        <v>161</v>
      </c>
      <c r="E15" s="156" t="s">
        <v>48</v>
      </c>
      <c r="F15" s="160">
        <f>20+0.4*21</f>
        <v>28.4</v>
      </c>
      <c r="G15" s="155"/>
      <c r="H15" s="203">
        <v>0</v>
      </c>
      <c r="I15" s="195">
        <f>CEILING(H15*0.25,10)</f>
        <v>0</v>
      </c>
      <c r="J15" s="162">
        <f t="shared" si="1"/>
        <v>0</v>
      </c>
      <c r="K15" s="163">
        <f t="shared" si="2"/>
        <v>0</v>
      </c>
      <c r="L15" s="47"/>
    </row>
    <row r="16" spans="1:13" s="1" customFormat="1" ht="16.5" x14ac:dyDescent="0.2">
      <c r="A16" s="36">
        <v>2</v>
      </c>
      <c r="B16" s="158" t="s">
        <v>162</v>
      </c>
      <c r="C16" s="166" t="s">
        <v>156</v>
      </c>
      <c r="D16" s="180" t="s">
        <v>155</v>
      </c>
      <c r="E16" s="156" t="s">
        <v>22</v>
      </c>
      <c r="F16" s="160">
        <v>15</v>
      </c>
      <c r="G16" s="155"/>
      <c r="H16" s="146">
        <v>0</v>
      </c>
      <c r="I16" s="146">
        <v>0</v>
      </c>
      <c r="J16" s="162">
        <f t="shared" si="1"/>
        <v>0</v>
      </c>
      <c r="K16" s="163">
        <f t="shared" si="2"/>
        <v>0</v>
      </c>
      <c r="L16" s="47"/>
    </row>
    <row r="17" spans="1:13" x14ac:dyDescent="0.2">
      <c r="A17" s="191"/>
      <c r="B17" s="249"/>
      <c r="C17" s="262"/>
      <c r="D17" s="64"/>
      <c r="E17" s="148"/>
      <c r="F17" s="150"/>
      <c r="G17" s="146"/>
      <c r="H17" s="151"/>
      <c r="I17" s="152"/>
      <c r="J17" s="146"/>
      <c r="K17" s="153"/>
      <c r="L17" s="159"/>
      <c r="M17" s="68"/>
    </row>
    <row r="18" spans="1:13" x14ac:dyDescent="0.2">
      <c r="A18" s="191"/>
      <c r="B18" s="249"/>
      <c r="C18" s="262" t="s">
        <v>164</v>
      </c>
      <c r="D18" s="64"/>
      <c r="E18" s="148" t="s">
        <v>0</v>
      </c>
      <c r="F18" s="150">
        <v>1</v>
      </c>
      <c r="G18" s="146"/>
      <c r="H18" s="151">
        <v>0</v>
      </c>
      <c r="I18" s="152">
        <v>0</v>
      </c>
      <c r="J18" s="162">
        <f t="shared" ref="J18" si="3">F18*H18</f>
        <v>0</v>
      </c>
      <c r="K18" s="163">
        <f t="shared" ref="K18" si="4">F18*I18</f>
        <v>0</v>
      </c>
      <c r="L18" s="159"/>
      <c r="M18" s="68"/>
    </row>
    <row r="19" spans="1:13" x14ac:dyDescent="0.2">
      <c r="A19" s="36"/>
      <c r="B19" s="158"/>
      <c r="C19" s="262"/>
      <c r="D19" s="64"/>
      <c r="E19" s="148"/>
      <c r="F19" s="150"/>
      <c r="G19" s="146"/>
      <c r="H19" s="151"/>
      <c r="I19" s="152"/>
      <c r="J19" s="146"/>
      <c r="K19" s="153"/>
      <c r="L19" s="159"/>
    </row>
    <row r="20" spans="1:13" ht="15" x14ac:dyDescent="0.2">
      <c r="A20" s="36"/>
      <c r="B20" s="158"/>
      <c r="C20" s="263" t="s">
        <v>23</v>
      </c>
      <c r="D20" s="37"/>
      <c r="E20" s="40"/>
      <c r="F20" s="57"/>
      <c r="G20" s="60"/>
      <c r="H20" s="61"/>
      <c r="I20" s="61"/>
      <c r="J20" s="62"/>
      <c r="K20" s="44"/>
      <c r="L20" s="182"/>
    </row>
    <row r="21" spans="1:13" x14ac:dyDescent="0.2">
      <c r="A21" s="36"/>
      <c r="B21" s="158"/>
      <c r="C21" s="264" t="s">
        <v>24</v>
      </c>
      <c r="D21" s="64"/>
      <c r="E21" s="40" t="s">
        <v>25</v>
      </c>
      <c r="F21" s="65">
        <v>4</v>
      </c>
      <c r="G21" s="58"/>
      <c r="H21" s="66">
        <v>0</v>
      </c>
      <c r="I21" s="66"/>
      <c r="J21" s="62">
        <f>F21*H21</f>
        <v>0</v>
      </c>
      <c r="K21" s="67"/>
      <c r="L21" s="183"/>
    </row>
    <row r="22" spans="1:13" x14ac:dyDescent="0.2">
      <c r="A22" s="36"/>
      <c r="B22" s="158"/>
      <c r="C22" s="264" t="s">
        <v>26</v>
      </c>
      <c r="D22" s="64"/>
      <c r="E22" s="40" t="s">
        <v>25</v>
      </c>
      <c r="F22" s="65">
        <v>6</v>
      </c>
      <c r="G22" s="58"/>
      <c r="H22" s="66">
        <v>0</v>
      </c>
      <c r="I22" s="66"/>
      <c r="J22" s="62">
        <f>F22*H22</f>
        <v>0</v>
      </c>
      <c r="K22" s="67"/>
      <c r="L22" s="56"/>
    </row>
    <row r="23" spans="1:13" x14ac:dyDescent="0.2">
      <c r="A23" s="36"/>
      <c r="B23" s="158"/>
      <c r="C23" s="265"/>
      <c r="D23" s="37"/>
      <c r="E23" s="40"/>
      <c r="F23" s="41"/>
      <c r="G23" s="69"/>
      <c r="H23" s="58"/>
      <c r="I23" s="44"/>
      <c r="J23" s="54"/>
      <c r="K23" s="55"/>
      <c r="L23" s="56"/>
    </row>
    <row r="24" spans="1:13" ht="15" x14ac:dyDescent="0.2">
      <c r="A24" s="36"/>
      <c r="B24" s="158"/>
      <c r="C24" s="263" t="s">
        <v>27</v>
      </c>
      <c r="D24" s="37"/>
      <c r="E24" s="40"/>
      <c r="F24" s="41"/>
      <c r="G24" s="69"/>
      <c r="H24" s="58"/>
      <c r="I24" s="44"/>
      <c r="J24" s="70">
        <f>SUM(J11:J23)</f>
        <v>0</v>
      </c>
      <c r="K24" s="71">
        <f>SUM(K11:K22)</f>
        <v>0</v>
      </c>
      <c r="L24" s="56"/>
    </row>
    <row r="25" spans="1:13" ht="15" x14ac:dyDescent="0.2">
      <c r="A25" s="36"/>
      <c r="B25" s="158"/>
      <c r="C25" s="265"/>
      <c r="D25" s="37"/>
      <c r="E25" s="40"/>
      <c r="F25" s="41"/>
      <c r="G25" s="69"/>
      <c r="H25" s="58"/>
      <c r="I25" s="44"/>
      <c r="J25" s="70"/>
      <c r="K25" s="71"/>
      <c r="L25" s="56"/>
    </row>
    <row r="26" spans="1:13" ht="15" x14ac:dyDescent="0.2">
      <c r="A26" s="36"/>
      <c r="B26" s="158"/>
      <c r="C26" s="263" t="s">
        <v>28</v>
      </c>
      <c r="D26" s="37"/>
      <c r="E26" s="40"/>
      <c r="F26" s="41"/>
      <c r="G26" s="69"/>
      <c r="H26" s="58"/>
      <c r="I26" s="44"/>
      <c r="J26" s="70">
        <f>J24+K24</f>
        <v>0</v>
      </c>
      <c r="K26" s="71"/>
      <c r="L26" s="56"/>
    </row>
    <row r="27" spans="1:13" x14ac:dyDescent="0.2">
      <c r="A27" s="191"/>
      <c r="B27" s="249"/>
      <c r="C27" s="262"/>
      <c r="D27" s="64"/>
      <c r="E27" s="148"/>
      <c r="F27" s="150"/>
      <c r="G27" s="146"/>
      <c r="H27" s="151"/>
      <c r="I27" s="152"/>
      <c r="J27" s="146"/>
      <c r="K27" s="153"/>
      <c r="L27" s="159"/>
    </row>
    <row r="28" spans="1:13" ht="15" x14ac:dyDescent="0.2">
      <c r="A28" s="36"/>
      <c r="B28" s="158"/>
      <c r="C28" s="263"/>
      <c r="D28" s="37"/>
      <c r="E28" s="40"/>
      <c r="F28" s="41"/>
      <c r="G28" s="69"/>
      <c r="H28" s="58"/>
      <c r="I28" s="44"/>
      <c r="J28" s="70"/>
      <c r="K28" s="71"/>
      <c r="L28" s="56"/>
    </row>
    <row r="29" spans="1:13" ht="15.75" thickBot="1" x14ac:dyDescent="0.25">
      <c r="A29" s="72"/>
      <c r="B29" s="250"/>
      <c r="C29" s="266"/>
      <c r="D29" s="17"/>
      <c r="E29" s="19"/>
      <c r="F29" s="18"/>
      <c r="G29" s="73"/>
      <c r="H29" s="21"/>
      <c r="I29" s="74"/>
      <c r="J29" s="75"/>
      <c r="K29" s="76"/>
      <c r="L29" s="77"/>
    </row>
    <row r="30" spans="1:13" x14ac:dyDescent="0.2">
      <c r="A30" s="78"/>
      <c r="B30" s="105"/>
      <c r="C30" s="80"/>
      <c r="D30" s="81"/>
      <c r="E30" s="79"/>
      <c r="F30" s="82"/>
      <c r="G30" s="83"/>
      <c r="H30" s="84"/>
      <c r="I30" s="85"/>
      <c r="J30" s="83"/>
      <c r="K30" s="86"/>
      <c r="L30" s="83"/>
    </row>
    <row r="31" spans="1:13" x14ac:dyDescent="0.2">
      <c r="A31" s="87"/>
      <c r="B31" s="106"/>
      <c r="C31" s="89"/>
      <c r="D31" s="90"/>
      <c r="E31" s="88"/>
      <c r="F31" s="91"/>
      <c r="G31" s="50"/>
      <c r="H31" s="68"/>
      <c r="I31" s="92"/>
      <c r="J31" s="50"/>
      <c r="K31" s="93"/>
      <c r="L31" s="50"/>
    </row>
    <row r="32" spans="1:13" x14ac:dyDescent="0.2">
      <c r="A32" s="87"/>
      <c r="B32" s="106"/>
      <c r="C32" s="89"/>
      <c r="D32" s="90"/>
      <c r="E32" s="88"/>
      <c r="F32" s="91"/>
      <c r="G32" s="50"/>
      <c r="H32" s="68"/>
      <c r="I32" s="92"/>
      <c r="J32" s="50"/>
      <c r="K32" s="93"/>
      <c r="L32" s="50"/>
    </row>
    <row r="33" spans="1:12" x14ac:dyDescent="0.2">
      <c r="A33" s="87"/>
      <c r="B33" s="106"/>
      <c r="C33" s="89"/>
      <c r="D33" s="90"/>
      <c r="E33" s="88"/>
      <c r="F33" s="91"/>
      <c r="G33" s="50"/>
      <c r="H33" s="68"/>
      <c r="I33" s="92"/>
      <c r="J33" s="50"/>
      <c r="K33" s="93"/>
      <c r="L33" s="50"/>
    </row>
    <row r="34" spans="1:12" x14ac:dyDescent="0.2">
      <c r="A34" s="87"/>
      <c r="B34" s="106"/>
      <c r="C34" s="89"/>
      <c r="D34" s="90"/>
      <c r="E34" s="88"/>
      <c r="F34" s="91"/>
      <c r="G34" s="50"/>
      <c r="H34" s="68"/>
      <c r="I34" s="92"/>
      <c r="J34" s="50"/>
      <c r="K34" s="93"/>
      <c r="L34" s="50"/>
    </row>
    <row r="35" spans="1:12" x14ac:dyDescent="0.2">
      <c r="A35" s="87"/>
      <c r="B35" s="106"/>
      <c r="C35" s="89"/>
      <c r="D35" s="90"/>
      <c r="E35" s="88"/>
      <c r="F35" s="91"/>
      <c r="G35" s="50"/>
      <c r="H35" s="68"/>
      <c r="I35" s="92"/>
      <c r="J35" s="50"/>
      <c r="K35" s="93"/>
      <c r="L35" s="50"/>
    </row>
    <row r="36" spans="1:12" x14ac:dyDescent="0.2">
      <c r="A36" s="87"/>
      <c r="B36" s="106"/>
      <c r="C36" s="89"/>
      <c r="D36" s="90"/>
      <c r="E36" s="88"/>
      <c r="F36" s="91"/>
      <c r="G36" s="50"/>
      <c r="H36" s="68"/>
      <c r="I36" s="92"/>
      <c r="J36" s="50"/>
      <c r="K36" s="93"/>
      <c r="L36" s="50"/>
    </row>
    <row r="37" spans="1:12" x14ac:dyDescent="0.2">
      <c r="A37" s="87"/>
      <c r="B37" s="106"/>
      <c r="C37" s="89"/>
      <c r="D37" s="90"/>
      <c r="E37" s="88"/>
      <c r="F37" s="91"/>
      <c r="G37" s="50"/>
      <c r="H37" s="68"/>
      <c r="I37" s="92"/>
      <c r="J37" s="50"/>
      <c r="K37" s="93"/>
      <c r="L37" s="50"/>
    </row>
    <row r="38" spans="1:12" x14ac:dyDescent="0.2">
      <c r="A38" s="87"/>
      <c r="B38" s="106"/>
      <c r="C38" s="89"/>
      <c r="D38" s="90"/>
      <c r="E38" s="88"/>
      <c r="F38" s="91"/>
      <c r="G38" s="50"/>
      <c r="H38" s="68"/>
      <c r="I38" s="92"/>
      <c r="J38" s="50"/>
      <c r="K38" s="93"/>
      <c r="L38" s="50"/>
    </row>
    <row r="39" spans="1:12" x14ac:dyDescent="0.2">
      <c r="A39" s="87"/>
      <c r="B39" s="106"/>
      <c r="C39" s="89"/>
      <c r="D39" s="90"/>
      <c r="E39" s="88"/>
      <c r="F39" s="91"/>
      <c r="G39" s="50"/>
      <c r="H39" s="68"/>
      <c r="I39" s="92"/>
      <c r="J39" s="50"/>
      <c r="K39" s="93"/>
      <c r="L39" s="50"/>
    </row>
    <row r="40" spans="1:12" x14ac:dyDescent="0.2">
      <c r="A40" s="87"/>
      <c r="B40" s="106"/>
      <c r="C40" s="89"/>
      <c r="D40" s="90"/>
      <c r="E40" s="88"/>
      <c r="F40" s="91"/>
      <c r="G40" s="50"/>
      <c r="H40" s="68"/>
      <c r="I40" s="92"/>
      <c r="J40" s="50"/>
      <c r="K40" s="93"/>
      <c r="L40" s="50"/>
    </row>
    <row r="41" spans="1:12" x14ac:dyDescent="0.2">
      <c r="A41" s="87"/>
      <c r="B41" s="106"/>
      <c r="C41" s="89"/>
      <c r="D41" s="90"/>
      <c r="E41" s="88"/>
      <c r="F41" s="91"/>
      <c r="G41" s="50"/>
      <c r="H41" s="68"/>
      <c r="I41" s="92"/>
      <c r="J41" s="50"/>
      <c r="K41" s="93"/>
      <c r="L41" s="50"/>
    </row>
    <row r="42" spans="1:12" x14ac:dyDescent="0.2">
      <c r="A42" s="87"/>
      <c r="B42" s="106"/>
      <c r="C42" s="89"/>
      <c r="D42" s="90"/>
      <c r="E42" s="88"/>
      <c r="F42" s="91"/>
      <c r="G42" s="50"/>
      <c r="H42" s="68"/>
      <c r="I42" s="92"/>
      <c r="J42" s="50"/>
      <c r="K42" s="93"/>
      <c r="L42" s="50"/>
    </row>
    <row r="43" spans="1:12" x14ac:dyDescent="0.2">
      <c r="A43" s="87"/>
      <c r="B43" s="106"/>
      <c r="C43" s="89"/>
      <c r="D43" s="90"/>
      <c r="E43" s="88"/>
      <c r="F43" s="91"/>
      <c r="G43" s="50"/>
      <c r="H43" s="68"/>
      <c r="I43" s="92"/>
      <c r="J43" s="50"/>
      <c r="K43" s="93"/>
      <c r="L43" s="50"/>
    </row>
    <row r="44" spans="1:12" x14ac:dyDescent="0.2">
      <c r="A44" s="87"/>
      <c r="B44" s="106"/>
      <c r="C44" s="89"/>
      <c r="D44" s="90"/>
      <c r="E44" s="88"/>
      <c r="F44" s="91"/>
      <c r="G44" s="50"/>
      <c r="H44" s="68"/>
      <c r="I44" s="92"/>
      <c r="J44" s="50"/>
      <c r="K44" s="93"/>
      <c r="L44" s="50"/>
    </row>
    <row r="45" spans="1:12" x14ac:dyDescent="0.2">
      <c r="A45" s="87"/>
      <c r="B45" s="106"/>
      <c r="C45" s="89"/>
      <c r="D45" s="90"/>
      <c r="E45" s="88"/>
      <c r="F45" s="91"/>
      <c r="G45" s="50"/>
      <c r="H45" s="68"/>
      <c r="I45" s="92"/>
      <c r="J45" s="50"/>
      <c r="K45" s="93"/>
      <c r="L45" s="50"/>
    </row>
    <row r="46" spans="1:12" x14ac:dyDescent="0.2">
      <c r="A46" s="87"/>
      <c r="B46" s="106"/>
      <c r="C46" s="89"/>
      <c r="D46" s="90"/>
      <c r="E46" s="88"/>
      <c r="F46" s="91"/>
      <c r="G46" s="50"/>
      <c r="H46" s="68"/>
      <c r="I46" s="92"/>
      <c r="J46" s="50"/>
      <c r="K46" s="93"/>
      <c r="L46" s="50"/>
    </row>
    <row r="47" spans="1:12" x14ac:dyDescent="0.2">
      <c r="A47" s="87"/>
      <c r="B47" s="106"/>
      <c r="C47" s="89"/>
      <c r="D47" s="90"/>
      <c r="E47" s="88"/>
      <c r="F47" s="91"/>
      <c r="G47" s="50"/>
      <c r="H47" s="68"/>
      <c r="I47" s="92"/>
      <c r="J47" s="50"/>
      <c r="K47" s="93"/>
      <c r="L47" s="50"/>
    </row>
    <row r="48" spans="1:12" x14ac:dyDescent="0.2">
      <c r="A48" s="87"/>
      <c r="B48" s="106"/>
      <c r="C48" s="89"/>
      <c r="D48" s="90"/>
      <c r="E48" s="88"/>
      <c r="F48" s="91"/>
      <c r="G48" s="50"/>
      <c r="H48" s="68"/>
      <c r="I48" s="92"/>
      <c r="J48" s="50"/>
      <c r="K48" s="93"/>
      <c r="L48" s="50"/>
    </row>
    <row r="49" spans="1:12" x14ac:dyDescent="0.2">
      <c r="A49" s="87"/>
      <c r="B49" s="106"/>
      <c r="C49" s="89"/>
      <c r="D49" s="90"/>
      <c r="E49" s="88"/>
      <c r="F49" s="91"/>
      <c r="G49" s="50"/>
      <c r="H49" s="68"/>
      <c r="I49" s="92"/>
      <c r="J49" s="50"/>
      <c r="K49" s="93"/>
      <c r="L49" s="50"/>
    </row>
    <row r="50" spans="1:12" x14ac:dyDescent="0.2">
      <c r="A50" s="87"/>
      <c r="B50" s="106"/>
      <c r="C50" s="89"/>
      <c r="D50" s="90"/>
      <c r="E50" s="88"/>
      <c r="F50" s="91"/>
      <c r="G50" s="50"/>
      <c r="H50" s="68"/>
      <c r="I50" s="92"/>
      <c r="J50" s="50"/>
      <c r="K50" s="93"/>
      <c r="L50" s="50"/>
    </row>
    <row r="51" spans="1:12" x14ac:dyDescent="0.2">
      <c r="A51" s="87"/>
      <c r="B51" s="106"/>
      <c r="C51" s="89"/>
      <c r="D51" s="90"/>
      <c r="E51" s="88"/>
      <c r="F51" s="91"/>
      <c r="G51" s="50"/>
      <c r="H51" s="68"/>
      <c r="I51" s="92"/>
      <c r="J51" s="50"/>
      <c r="K51" s="93"/>
      <c r="L51" s="50"/>
    </row>
    <row r="52" spans="1:12" x14ac:dyDescent="0.2">
      <c r="A52" s="87"/>
      <c r="B52" s="106"/>
      <c r="C52" s="89"/>
      <c r="D52" s="90"/>
      <c r="E52" s="88"/>
      <c r="F52" s="91"/>
      <c r="G52" s="50"/>
      <c r="H52" s="68"/>
      <c r="I52" s="92"/>
      <c r="J52" s="50"/>
      <c r="K52" s="93"/>
      <c r="L52" s="50"/>
    </row>
    <row r="53" spans="1:12" x14ac:dyDescent="0.2">
      <c r="A53" s="87"/>
      <c r="B53" s="106"/>
      <c r="C53" s="89"/>
      <c r="D53" s="90"/>
      <c r="E53" s="88"/>
      <c r="F53" s="91"/>
      <c r="G53" s="50"/>
      <c r="H53" s="68"/>
      <c r="I53" s="92"/>
      <c r="J53" s="50"/>
      <c r="K53" s="93"/>
      <c r="L53" s="50"/>
    </row>
    <row r="54" spans="1:12" x14ac:dyDescent="0.2">
      <c r="A54" s="87"/>
      <c r="B54" s="106"/>
      <c r="C54" s="89"/>
      <c r="D54" s="90"/>
      <c r="E54" s="88"/>
      <c r="F54" s="91"/>
      <c r="G54" s="50"/>
      <c r="H54" s="68"/>
      <c r="I54" s="92"/>
      <c r="J54" s="50"/>
      <c r="K54" s="93"/>
      <c r="L54" s="50"/>
    </row>
    <row r="55" spans="1:12" x14ac:dyDescent="0.2">
      <c r="A55" s="87"/>
      <c r="B55" s="106"/>
      <c r="C55" s="89"/>
      <c r="D55" s="90"/>
      <c r="E55" s="88"/>
      <c r="F55" s="91"/>
      <c r="G55" s="50"/>
      <c r="H55" s="68"/>
      <c r="I55" s="92"/>
      <c r="J55" s="50"/>
      <c r="K55" s="93"/>
      <c r="L55" s="50"/>
    </row>
    <row r="56" spans="1:12" x14ac:dyDescent="0.2">
      <c r="A56" s="87"/>
      <c r="B56" s="106"/>
      <c r="C56" s="89"/>
      <c r="D56" s="90"/>
      <c r="E56" s="88"/>
      <c r="F56" s="91"/>
      <c r="G56" s="50"/>
      <c r="H56" s="68"/>
      <c r="I56" s="92"/>
      <c r="J56" s="50"/>
      <c r="K56" s="93"/>
      <c r="L56" s="50"/>
    </row>
    <row r="57" spans="1:12" x14ac:dyDescent="0.2">
      <c r="A57" s="87"/>
      <c r="B57" s="106"/>
      <c r="C57" s="89"/>
      <c r="D57" s="90"/>
      <c r="E57" s="88"/>
      <c r="F57" s="91"/>
      <c r="G57" s="50"/>
      <c r="H57" s="68"/>
      <c r="I57" s="92"/>
      <c r="J57" s="50"/>
      <c r="K57" s="93"/>
      <c r="L57" s="50"/>
    </row>
    <row r="58" spans="1:12" x14ac:dyDescent="0.2">
      <c r="A58" s="87"/>
      <c r="B58" s="106"/>
      <c r="C58" s="89"/>
      <c r="D58" s="90"/>
      <c r="E58" s="88"/>
      <c r="F58" s="91"/>
      <c r="G58" s="50"/>
      <c r="H58" s="68"/>
      <c r="I58" s="92"/>
      <c r="J58" s="50"/>
      <c r="K58" s="93"/>
      <c r="L58" s="50"/>
    </row>
    <row r="59" spans="1:12" x14ac:dyDescent="0.2">
      <c r="A59" s="87"/>
      <c r="B59" s="106"/>
      <c r="C59" s="89"/>
      <c r="D59" s="90"/>
      <c r="E59" s="88"/>
      <c r="F59" s="91"/>
      <c r="G59" s="50"/>
      <c r="H59" s="68"/>
      <c r="I59" s="92"/>
      <c r="J59" s="50"/>
      <c r="K59" s="93"/>
      <c r="L59" s="50"/>
    </row>
    <row r="60" spans="1:12" x14ac:dyDescent="0.2">
      <c r="A60" s="87"/>
      <c r="B60" s="106"/>
      <c r="C60" s="89"/>
      <c r="D60" s="90"/>
      <c r="E60" s="88"/>
      <c r="F60" s="91"/>
      <c r="G60" s="50"/>
      <c r="H60" s="68"/>
      <c r="I60" s="92"/>
      <c r="J60" s="50"/>
      <c r="K60" s="93"/>
      <c r="L60" s="50"/>
    </row>
    <row r="61" spans="1:12" x14ac:dyDescent="0.2">
      <c r="A61" s="87"/>
      <c r="B61" s="106"/>
      <c r="C61" s="89"/>
      <c r="D61" s="90"/>
      <c r="E61" s="88"/>
      <c r="F61" s="91"/>
      <c r="G61" s="50"/>
      <c r="H61" s="68"/>
      <c r="I61" s="92"/>
      <c r="J61" s="50"/>
      <c r="K61" s="93"/>
      <c r="L61" s="50"/>
    </row>
    <row r="62" spans="1:12" x14ac:dyDescent="0.2">
      <c r="A62" s="87"/>
      <c r="B62" s="106"/>
      <c r="C62" s="89"/>
      <c r="D62" s="90"/>
      <c r="E62" s="88"/>
      <c r="F62" s="91"/>
      <c r="G62" s="50"/>
      <c r="H62" s="68"/>
      <c r="I62" s="92"/>
      <c r="J62" s="50"/>
      <c r="K62" s="93"/>
      <c r="L62" s="50"/>
    </row>
    <row r="63" spans="1:12" x14ac:dyDescent="0.2">
      <c r="A63" s="87"/>
      <c r="B63" s="106"/>
      <c r="C63" s="89"/>
      <c r="D63" s="90"/>
      <c r="E63" s="88"/>
      <c r="F63" s="91"/>
      <c r="G63" s="50"/>
      <c r="H63" s="68"/>
      <c r="I63" s="92"/>
      <c r="J63" s="50"/>
      <c r="K63" s="93"/>
      <c r="L63" s="50"/>
    </row>
    <row r="64" spans="1:12" x14ac:dyDescent="0.2">
      <c r="A64" s="87"/>
      <c r="B64" s="106"/>
      <c r="C64" s="89"/>
      <c r="D64" s="90"/>
      <c r="E64" s="88"/>
      <c r="F64" s="91"/>
      <c r="G64" s="50"/>
      <c r="H64" s="68"/>
      <c r="I64" s="92"/>
      <c r="J64" s="50"/>
      <c r="K64" s="93"/>
      <c r="L64" s="50"/>
    </row>
    <row r="65" spans="1:12" x14ac:dyDescent="0.2">
      <c r="A65" s="87"/>
      <c r="B65" s="106"/>
      <c r="C65" s="89"/>
      <c r="D65" s="90"/>
      <c r="E65" s="88"/>
      <c r="F65" s="91"/>
      <c r="G65" s="50"/>
      <c r="H65" s="68"/>
      <c r="I65" s="92"/>
      <c r="J65" s="50"/>
      <c r="K65" s="93"/>
      <c r="L65" s="50"/>
    </row>
    <row r="66" spans="1:12" x14ac:dyDescent="0.2">
      <c r="A66" s="87"/>
      <c r="B66" s="106"/>
      <c r="C66" s="89"/>
      <c r="D66" s="90"/>
      <c r="E66" s="88"/>
      <c r="F66" s="91"/>
      <c r="G66" s="50"/>
      <c r="H66" s="68"/>
      <c r="I66" s="92"/>
      <c r="J66" s="50"/>
      <c r="K66" s="93"/>
      <c r="L66" s="50"/>
    </row>
    <row r="67" spans="1:12" x14ac:dyDescent="0.2">
      <c r="A67" s="87"/>
      <c r="B67" s="106"/>
      <c r="C67" s="89"/>
      <c r="D67" s="90"/>
      <c r="E67" s="88"/>
      <c r="F67" s="91"/>
      <c r="G67" s="50"/>
      <c r="H67" s="68"/>
      <c r="I67" s="92"/>
      <c r="J67" s="50"/>
      <c r="K67" s="93"/>
      <c r="L67" s="50"/>
    </row>
    <row r="68" spans="1:12" x14ac:dyDescent="0.2">
      <c r="A68" s="87"/>
      <c r="B68" s="106"/>
      <c r="C68" s="89"/>
      <c r="D68" s="90"/>
      <c r="E68" s="88"/>
      <c r="F68" s="91"/>
      <c r="G68" s="50"/>
      <c r="H68" s="68"/>
      <c r="I68" s="92"/>
      <c r="J68" s="50"/>
      <c r="K68" s="93"/>
      <c r="L68" s="50"/>
    </row>
    <row r="69" spans="1:12" x14ac:dyDescent="0.2">
      <c r="A69" s="87"/>
      <c r="B69" s="106"/>
      <c r="C69" s="89"/>
      <c r="D69" s="90"/>
      <c r="E69" s="88"/>
      <c r="F69" s="91"/>
      <c r="G69" s="50"/>
      <c r="H69" s="68"/>
      <c r="I69" s="92"/>
      <c r="J69" s="50"/>
      <c r="K69" s="93"/>
      <c r="L69" s="50"/>
    </row>
    <row r="70" spans="1:12" x14ac:dyDescent="0.2">
      <c r="A70" s="87"/>
      <c r="B70" s="106"/>
      <c r="C70" s="89"/>
      <c r="D70" s="90"/>
      <c r="E70" s="88"/>
      <c r="F70" s="91"/>
      <c r="G70" s="50"/>
      <c r="H70" s="68"/>
      <c r="I70" s="92"/>
      <c r="J70" s="50"/>
      <c r="K70" s="93"/>
      <c r="L70" s="50"/>
    </row>
    <row r="71" spans="1:12" x14ac:dyDescent="0.2">
      <c r="A71" s="87"/>
      <c r="B71" s="106"/>
      <c r="C71" s="89"/>
      <c r="D71" s="90"/>
      <c r="E71" s="88"/>
      <c r="F71" s="91"/>
      <c r="G71" s="50"/>
      <c r="H71" s="68"/>
      <c r="I71" s="92"/>
      <c r="J71" s="50"/>
      <c r="K71" s="93"/>
      <c r="L71" s="50"/>
    </row>
    <row r="72" spans="1:12" x14ac:dyDescent="0.2">
      <c r="A72" s="87"/>
      <c r="B72" s="106"/>
      <c r="C72" s="89"/>
      <c r="D72" s="90"/>
      <c r="E72" s="88"/>
      <c r="F72" s="91"/>
      <c r="G72" s="50"/>
      <c r="H72" s="68"/>
      <c r="I72" s="92"/>
      <c r="J72" s="50"/>
      <c r="K72" s="93"/>
      <c r="L72" s="50"/>
    </row>
    <row r="73" spans="1:12" x14ac:dyDescent="0.2">
      <c r="A73" s="87"/>
      <c r="B73" s="106"/>
      <c r="C73" s="89"/>
      <c r="D73" s="90"/>
      <c r="E73" s="88"/>
      <c r="F73" s="91"/>
      <c r="G73" s="50"/>
      <c r="H73" s="68"/>
      <c r="I73" s="92"/>
      <c r="J73" s="50"/>
      <c r="K73" s="93"/>
      <c r="L73" s="50"/>
    </row>
    <row r="74" spans="1:12" x14ac:dyDescent="0.2">
      <c r="A74" s="87"/>
      <c r="B74" s="106"/>
      <c r="C74" s="89"/>
      <c r="D74" s="90"/>
      <c r="E74" s="88"/>
      <c r="F74" s="91"/>
      <c r="G74" s="50"/>
      <c r="H74" s="68"/>
      <c r="I74" s="92"/>
      <c r="J74" s="50"/>
      <c r="K74" s="93"/>
      <c r="L74" s="50"/>
    </row>
    <row r="75" spans="1:12" x14ac:dyDescent="0.2">
      <c r="A75" s="87"/>
      <c r="B75" s="106"/>
      <c r="C75" s="89"/>
      <c r="D75" s="90"/>
      <c r="E75" s="88"/>
      <c r="F75" s="91"/>
      <c r="G75" s="50"/>
      <c r="H75" s="68"/>
      <c r="I75" s="92"/>
      <c r="J75" s="50"/>
      <c r="K75" s="93"/>
      <c r="L75" s="50"/>
    </row>
    <row r="76" spans="1:12" x14ac:dyDescent="0.2">
      <c r="A76" s="87"/>
      <c r="B76" s="106"/>
      <c r="C76" s="89"/>
      <c r="D76" s="90"/>
      <c r="E76" s="88"/>
      <c r="F76" s="91"/>
      <c r="G76" s="50"/>
      <c r="H76" s="68"/>
      <c r="I76" s="92"/>
      <c r="J76" s="50"/>
      <c r="K76" s="93"/>
      <c r="L76" s="50"/>
    </row>
    <row r="77" spans="1:12" x14ac:dyDescent="0.2">
      <c r="A77" s="87"/>
      <c r="B77" s="106"/>
      <c r="C77" s="89"/>
      <c r="D77" s="90"/>
      <c r="E77" s="88"/>
      <c r="F77" s="91"/>
      <c r="G77" s="50"/>
      <c r="H77" s="68"/>
      <c r="I77" s="92"/>
      <c r="J77" s="50"/>
      <c r="K77" s="93"/>
      <c r="L77" s="50"/>
    </row>
    <row r="78" spans="1:12" x14ac:dyDescent="0.2">
      <c r="A78" s="87"/>
      <c r="B78" s="106"/>
      <c r="C78" s="89"/>
      <c r="D78" s="90"/>
      <c r="E78" s="88"/>
      <c r="F78" s="91"/>
      <c r="G78" s="50"/>
      <c r="H78" s="68"/>
      <c r="I78" s="92"/>
      <c r="J78" s="50"/>
      <c r="K78" s="93"/>
      <c r="L78" s="50"/>
    </row>
    <row r="79" spans="1:12" x14ac:dyDescent="0.2">
      <c r="A79" s="87"/>
      <c r="B79" s="106"/>
      <c r="C79" s="89"/>
      <c r="D79" s="90"/>
      <c r="E79" s="88"/>
      <c r="F79" s="91"/>
      <c r="G79" s="50"/>
      <c r="H79" s="68"/>
      <c r="I79" s="92"/>
      <c r="J79" s="50"/>
      <c r="K79" s="93"/>
      <c r="L79" s="50"/>
    </row>
    <row r="80" spans="1:12" x14ac:dyDescent="0.2">
      <c r="A80" s="87"/>
      <c r="B80" s="106"/>
      <c r="C80" s="89"/>
      <c r="D80" s="90"/>
      <c r="E80" s="88"/>
      <c r="F80" s="91"/>
      <c r="G80" s="50"/>
      <c r="H80" s="68"/>
      <c r="I80" s="92"/>
      <c r="J80" s="50"/>
      <c r="K80" s="93"/>
      <c r="L80" s="50"/>
    </row>
    <row r="81" spans="1:12" x14ac:dyDescent="0.2">
      <c r="A81" s="87"/>
      <c r="B81" s="106"/>
      <c r="C81" s="89"/>
      <c r="D81" s="90"/>
      <c r="E81" s="88"/>
      <c r="F81" s="91"/>
      <c r="G81" s="50"/>
      <c r="H81" s="68"/>
      <c r="I81" s="92"/>
      <c r="J81" s="50"/>
      <c r="K81" s="93"/>
      <c r="L81" s="50"/>
    </row>
    <row r="82" spans="1:12" x14ac:dyDescent="0.2">
      <c r="A82" s="87"/>
      <c r="B82" s="106"/>
      <c r="C82" s="89"/>
      <c r="D82" s="90"/>
      <c r="E82" s="88"/>
      <c r="F82" s="91"/>
      <c r="G82" s="50"/>
      <c r="H82" s="68"/>
      <c r="I82" s="92"/>
      <c r="J82" s="50"/>
      <c r="K82" s="93"/>
      <c r="L82" s="50"/>
    </row>
    <row r="83" spans="1:12" x14ac:dyDescent="0.2">
      <c r="A83" s="87"/>
      <c r="B83" s="106"/>
      <c r="C83" s="89"/>
      <c r="D83" s="90"/>
      <c r="E83" s="88"/>
      <c r="F83" s="91"/>
      <c r="G83" s="50"/>
      <c r="H83" s="68"/>
      <c r="I83" s="92"/>
      <c r="J83" s="50"/>
      <c r="K83" s="93"/>
      <c r="L83" s="50"/>
    </row>
    <row r="84" spans="1:12" x14ac:dyDescent="0.2">
      <c r="A84" s="87"/>
      <c r="B84" s="106"/>
      <c r="C84" s="89"/>
      <c r="D84" s="90"/>
      <c r="E84" s="88"/>
      <c r="F84" s="91"/>
      <c r="G84" s="50"/>
      <c r="H84" s="68"/>
      <c r="I84" s="92"/>
      <c r="J84" s="50"/>
      <c r="K84" s="93"/>
      <c r="L84" s="50"/>
    </row>
    <row r="85" spans="1:12" x14ac:dyDescent="0.2">
      <c r="A85" s="87"/>
      <c r="B85" s="106"/>
      <c r="C85" s="89"/>
      <c r="D85" s="90"/>
      <c r="E85" s="88"/>
      <c r="F85" s="91"/>
      <c r="G85" s="50"/>
      <c r="H85" s="68"/>
      <c r="I85" s="92"/>
      <c r="J85" s="50"/>
      <c r="K85" s="93"/>
      <c r="L85" s="50"/>
    </row>
    <row r="86" spans="1:12" x14ac:dyDescent="0.2">
      <c r="A86" s="87"/>
      <c r="B86" s="106"/>
      <c r="C86" s="89"/>
      <c r="D86" s="90"/>
      <c r="E86" s="88"/>
      <c r="F86" s="91"/>
      <c r="G86" s="50"/>
      <c r="H86" s="68"/>
      <c r="I86" s="92"/>
      <c r="J86" s="50"/>
      <c r="K86" s="93"/>
      <c r="L86" s="50"/>
    </row>
    <row r="87" spans="1:12" x14ac:dyDescent="0.2">
      <c r="A87" s="87"/>
      <c r="B87" s="106"/>
      <c r="C87" s="89"/>
      <c r="D87" s="90"/>
      <c r="E87" s="88"/>
      <c r="F87" s="91"/>
      <c r="G87" s="50"/>
      <c r="H87" s="68"/>
      <c r="I87" s="92"/>
      <c r="J87" s="50"/>
      <c r="K87" s="93"/>
      <c r="L87" s="50"/>
    </row>
    <row r="88" spans="1:12" x14ac:dyDescent="0.2">
      <c r="A88" s="87"/>
      <c r="B88" s="106"/>
      <c r="C88" s="89"/>
      <c r="D88" s="90"/>
      <c r="E88" s="88"/>
      <c r="F88" s="91"/>
      <c r="G88" s="50"/>
      <c r="H88" s="68"/>
      <c r="I88" s="92"/>
      <c r="J88" s="50"/>
      <c r="K88" s="93"/>
      <c r="L88" s="50"/>
    </row>
    <row r="89" spans="1:12" x14ac:dyDescent="0.2">
      <c r="A89" s="87"/>
      <c r="B89" s="106"/>
      <c r="C89" s="89"/>
      <c r="D89" s="90"/>
      <c r="E89" s="88"/>
      <c r="F89" s="91"/>
      <c r="G89" s="50"/>
      <c r="H89" s="68"/>
      <c r="I89" s="92"/>
      <c r="J89" s="50"/>
      <c r="K89" s="93"/>
      <c r="L89" s="50"/>
    </row>
    <row r="90" spans="1:12" x14ac:dyDescent="0.2">
      <c r="A90" s="87"/>
      <c r="B90" s="106"/>
      <c r="C90" s="89"/>
      <c r="D90" s="90"/>
      <c r="E90" s="88"/>
      <c r="F90" s="91"/>
      <c r="G90" s="50"/>
      <c r="H90" s="68"/>
      <c r="I90" s="92"/>
      <c r="J90" s="50"/>
      <c r="K90" s="93"/>
      <c r="L90" s="50"/>
    </row>
    <row r="91" spans="1:12" x14ac:dyDescent="0.2">
      <c r="A91" s="87"/>
      <c r="B91" s="106"/>
      <c r="C91" s="89"/>
      <c r="D91" s="90"/>
      <c r="E91" s="88"/>
      <c r="F91" s="91"/>
      <c r="G91" s="50"/>
      <c r="H91" s="68"/>
      <c r="I91" s="92"/>
      <c r="J91" s="50"/>
      <c r="K91" s="93"/>
      <c r="L91" s="50"/>
    </row>
    <row r="92" spans="1:12" x14ac:dyDescent="0.2">
      <c r="A92" s="87"/>
      <c r="B92" s="106"/>
      <c r="C92" s="89"/>
      <c r="D92" s="90"/>
      <c r="E92" s="88"/>
      <c r="F92" s="91"/>
      <c r="G92" s="50"/>
      <c r="H92" s="68"/>
      <c r="I92" s="92"/>
      <c r="J92" s="50"/>
      <c r="K92" s="93"/>
      <c r="L92" s="50"/>
    </row>
    <row r="93" spans="1:12" x14ac:dyDescent="0.2">
      <c r="A93" s="87"/>
      <c r="B93" s="106"/>
      <c r="C93" s="89"/>
      <c r="D93" s="90"/>
      <c r="E93" s="88"/>
      <c r="F93" s="91"/>
      <c r="G93" s="50"/>
      <c r="H93" s="68"/>
      <c r="I93" s="92"/>
      <c r="J93" s="50"/>
      <c r="K93" s="93"/>
      <c r="L93" s="50"/>
    </row>
    <row r="94" spans="1:12" x14ac:dyDescent="0.2">
      <c r="A94" s="87"/>
      <c r="B94" s="106"/>
      <c r="C94" s="89"/>
      <c r="D94" s="90"/>
      <c r="E94" s="88"/>
      <c r="F94" s="91"/>
      <c r="G94" s="50"/>
      <c r="H94" s="68"/>
      <c r="I94" s="92"/>
      <c r="J94" s="50"/>
      <c r="K94" s="93"/>
      <c r="L94" s="50"/>
    </row>
    <row r="95" spans="1:12" x14ac:dyDescent="0.2">
      <c r="A95" s="87"/>
      <c r="B95" s="106"/>
      <c r="C95" s="89"/>
      <c r="D95" s="90"/>
      <c r="E95" s="88"/>
      <c r="F95" s="91"/>
      <c r="G95" s="50"/>
      <c r="H95" s="68"/>
      <c r="I95" s="92"/>
      <c r="J95" s="50"/>
      <c r="K95" s="93"/>
      <c r="L95" s="50"/>
    </row>
    <row r="96" spans="1:12" x14ac:dyDescent="0.2">
      <c r="A96" s="87"/>
      <c r="B96" s="106"/>
      <c r="C96" s="89"/>
      <c r="D96" s="90"/>
      <c r="E96" s="88"/>
      <c r="F96" s="91"/>
      <c r="G96" s="50"/>
      <c r="H96" s="68"/>
      <c r="I96" s="92"/>
      <c r="J96" s="50"/>
      <c r="K96" s="93"/>
      <c r="L96" s="50"/>
    </row>
    <row r="97" spans="1:12" x14ac:dyDescent="0.2">
      <c r="A97" s="87"/>
      <c r="B97" s="106"/>
      <c r="C97" s="89"/>
      <c r="D97" s="90"/>
      <c r="E97" s="88"/>
      <c r="F97" s="91"/>
      <c r="G97" s="50"/>
      <c r="H97" s="68"/>
      <c r="I97" s="92"/>
      <c r="J97" s="50"/>
      <c r="K97" s="93"/>
      <c r="L97" s="50"/>
    </row>
    <row r="98" spans="1:12" x14ac:dyDescent="0.2">
      <c r="A98" s="87"/>
      <c r="B98" s="106"/>
      <c r="C98" s="89"/>
      <c r="D98" s="90"/>
      <c r="E98" s="88"/>
      <c r="F98" s="91"/>
      <c r="G98" s="50"/>
      <c r="H98" s="68"/>
      <c r="I98" s="92"/>
      <c r="J98" s="50"/>
      <c r="K98" s="93"/>
      <c r="L98" s="50"/>
    </row>
    <row r="99" spans="1:12" x14ac:dyDescent="0.2">
      <c r="A99" s="87"/>
      <c r="B99" s="106"/>
      <c r="C99" s="89"/>
      <c r="D99" s="90"/>
      <c r="E99" s="88"/>
      <c r="F99" s="91"/>
      <c r="G99" s="50"/>
      <c r="H99" s="68"/>
      <c r="I99" s="92"/>
      <c r="J99" s="50"/>
      <c r="K99" s="93"/>
      <c r="L99" s="50"/>
    </row>
    <row r="100" spans="1:12" x14ac:dyDescent="0.2">
      <c r="A100" s="87"/>
      <c r="B100" s="106"/>
      <c r="C100" s="89"/>
      <c r="D100" s="90"/>
      <c r="E100" s="88"/>
      <c r="F100" s="91"/>
      <c r="G100" s="50"/>
      <c r="H100" s="68"/>
      <c r="I100" s="92"/>
      <c r="J100" s="50"/>
      <c r="K100" s="93"/>
      <c r="L100" s="50"/>
    </row>
    <row r="101" spans="1:12" x14ac:dyDescent="0.2">
      <c r="A101" s="87"/>
      <c r="B101" s="106"/>
      <c r="C101" s="89"/>
      <c r="D101" s="90"/>
      <c r="E101" s="88"/>
      <c r="F101" s="91"/>
      <c r="G101" s="50"/>
      <c r="H101" s="68"/>
      <c r="I101" s="92"/>
      <c r="J101" s="50"/>
      <c r="K101" s="93"/>
      <c r="L101" s="50"/>
    </row>
    <row r="102" spans="1:12" x14ac:dyDescent="0.2">
      <c r="A102" s="87"/>
      <c r="B102" s="106"/>
      <c r="C102" s="89"/>
      <c r="D102" s="90"/>
      <c r="E102" s="88"/>
      <c r="F102" s="91"/>
      <c r="G102" s="50"/>
      <c r="H102" s="68"/>
      <c r="I102" s="92"/>
      <c r="J102" s="50"/>
      <c r="K102" s="93"/>
      <c r="L102" s="5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4" orientation="landscape" r:id="rId1"/>
  <colBreaks count="1" manualBreakCount="1">
    <brk id="12" max="222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80C81-4530-4CE5-87C2-CBAFD366E36C}">
  <sheetPr codeName="List25"/>
  <dimension ref="A1:J31"/>
  <sheetViews>
    <sheetView view="pageBreakPreview" zoomScale="145" zoomScaleNormal="115" zoomScaleSheetLayoutView="145" workbookViewId="0">
      <selection activeCell="F19" sqref="F19"/>
    </sheetView>
  </sheetViews>
  <sheetFormatPr defaultRowHeight="15" x14ac:dyDescent="0.25"/>
  <cols>
    <col min="1" max="1" width="7.28515625" customWidth="1"/>
    <col min="2" max="2" width="7.5703125" customWidth="1"/>
    <col min="3" max="3" width="36.7109375" customWidth="1"/>
    <col min="5" max="5" width="8.140625" customWidth="1"/>
    <col min="6" max="6" width="16.28515625" customWidth="1"/>
    <col min="7" max="7" width="19.7109375" customWidth="1"/>
    <col min="9" max="9" width="6.28515625" customWidth="1"/>
    <col min="10" max="10" width="23.42578125" customWidth="1"/>
    <col min="257" max="257" width="7.28515625" customWidth="1"/>
    <col min="258" max="258" width="7.5703125" customWidth="1"/>
    <col min="259" max="259" width="36.7109375" customWidth="1"/>
    <col min="261" max="261" width="8.140625" customWidth="1"/>
    <col min="262" max="262" width="16.28515625" customWidth="1"/>
    <col min="263" max="263" width="19.7109375" customWidth="1"/>
    <col min="265" max="265" width="6.28515625" customWidth="1"/>
    <col min="266" max="266" width="23.42578125" customWidth="1"/>
    <col min="513" max="513" width="7.28515625" customWidth="1"/>
    <col min="514" max="514" width="7.5703125" customWidth="1"/>
    <col min="515" max="515" width="36.7109375" customWidth="1"/>
    <col min="517" max="517" width="8.140625" customWidth="1"/>
    <col min="518" max="518" width="16.28515625" customWidth="1"/>
    <col min="519" max="519" width="19.7109375" customWidth="1"/>
    <col min="521" max="521" width="6.28515625" customWidth="1"/>
    <col min="522" max="522" width="23.42578125" customWidth="1"/>
    <col min="769" max="769" width="7.28515625" customWidth="1"/>
    <col min="770" max="770" width="7.5703125" customWidth="1"/>
    <col min="771" max="771" width="36.7109375" customWidth="1"/>
    <col min="773" max="773" width="8.140625" customWidth="1"/>
    <col min="774" max="774" width="16.28515625" customWidth="1"/>
    <col min="775" max="775" width="19.7109375" customWidth="1"/>
    <col min="777" max="777" width="6.28515625" customWidth="1"/>
    <col min="778" max="778" width="23.42578125" customWidth="1"/>
    <col min="1025" max="1025" width="7.28515625" customWidth="1"/>
    <col min="1026" max="1026" width="7.5703125" customWidth="1"/>
    <col min="1027" max="1027" width="36.7109375" customWidth="1"/>
    <col min="1029" max="1029" width="8.140625" customWidth="1"/>
    <col min="1030" max="1030" width="16.28515625" customWidth="1"/>
    <col min="1031" max="1031" width="19.7109375" customWidth="1"/>
    <col min="1033" max="1033" width="6.28515625" customWidth="1"/>
    <col min="1034" max="1034" width="23.42578125" customWidth="1"/>
    <col min="1281" max="1281" width="7.28515625" customWidth="1"/>
    <col min="1282" max="1282" width="7.5703125" customWidth="1"/>
    <col min="1283" max="1283" width="36.7109375" customWidth="1"/>
    <col min="1285" max="1285" width="8.140625" customWidth="1"/>
    <col min="1286" max="1286" width="16.28515625" customWidth="1"/>
    <col min="1287" max="1287" width="19.7109375" customWidth="1"/>
    <col min="1289" max="1289" width="6.28515625" customWidth="1"/>
    <col min="1290" max="1290" width="23.42578125" customWidth="1"/>
    <col min="1537" max="1537" width="7.28515625" customWidth="1"/>
    <col min="1538" max="1538" width="7.5703125" customWidth="1"/>
    <col min="1539" max="1539" width="36.7109375" customWidth="1"/>
    <col min="1541" max="1541" width="8.140625" customWidth="1"/>
    <col min="1542" max="1542" width="16.28515625" customWidth="1"/>
    <col min="1543" max="1543" width="19.7109375" customWidth="1"/>
    <col min="1545" max="1545" width="6.28515625" customWidth="1"/>
    <col min="1546" max="1546" width="23.42578125" customWidth="1"/>
    <col min="1793" max="1793" width="7.28515625" customWidth="1"/>
    <col min="1794" max="1794" width="7.5703125" customWidth="1"/>
    <col min="1795" max="1795" width="36.7109375" customWidth="1"/>
    <col min="1797" max="1797" width="8.140625" customWidth="1"/>
    <col min="1798" max="1798" width="16.28515625" customWidth="1"/>
    <col min="1799" max="1799" width="19.7109375" customWidth="1"/>
    <col min="1801" max="1801" width="6.28515625" customWidth="1"/>
    <col min="1802" max="1802" width="23.42578125" customWidth="1"/>
    <col min="2049" max="2049" width="7.28515625" customWidth="1"/>
    <col min="2050" max="2050" width="7.5703125" customWidth="1"/>
    <col min="2051" max="2051" width="36.7109375" customWidth="1"/>
    <col min="2053" max="2053" width="8.140625" customWidth="1"/>
    <col min="2054" max="2054" width="16.28515625" customWidth="1"/>
    <col min="2055" max="2055" width="19.7109375" customWidth="1"/>
    <col min="2057" max="2057" width="6.28515625" customWidth="1"/>
    <col min="2058" max="2058" width="23.42578125" customWidth="1"/>
    <col min="2305" max="2305" width="7.28515625" customWidth="1"/>
    <col min="2306" max="2306" width="7.5703125" customWidth="1"/>
    <col min="2307" max="2307" width="36.7109375" customWidth="1"/>
    <col min="2309" max="2309" width="8.140625" customWidth="1"/>
    <col min="2310" max="2310" width="16.28515625" customWidth="1"/>
    <col min="2311" max="2311" width="19.7109375" customWidth="1"/>
    <col min="2313" max="2313" width="6.28515625" customWidth="1"/>
    <col min="2314" max="2314" width="23.42578125" customWidth="1"/>
    <col min="2561" max="2561" width="7.28515625" customWidth="1"/>
    <col min="2562" max="2562" width="7.5703125" customWidth="1"/>
    <col min="2563" max="2563" width="36.7109375" customWidth="1"/>
    <col min="2565" max="2565" width="8.140625" customWidth="1"/>
    <col min="2566" max="2566" width="16.28515625" customWidth="1"/>
    <col min="2567" max="2567" width="19.7109375" customWidth="1"/>
    <col min="2569" max="2569" width="6.28515625" customWidth="1"/>
    <col min="2570" max="2570" width="23.42578125" customWidth="1"/>
    <col min="2817" max="2817" width="7.28515625" customWidth="1"/>
    <col min="2818" max="2818" width="7.5703125" customWidth="1"/>
    <col min="2819" max="2819" width="36.7109375" customWidth="1"/>
    <col min="2821" max="2821" width="8.140625" customWidth="1"/>
    <col min="2822" max="2822" width="16.28515625" customWidth="1"/>
    <col min="2823" max="2823" width="19.7109375" customWidth="1"/>
    <col min="2825" max="2825" width="6.28515625" customWidth="1"/>
    <col min="2826" max="2826" width="23.42578125" customWidth="1"/>
    <col min="3073" max="3073" width="7.28515625" customWidth="1"/>
    <col min="3074" max="3074" width="7.5703125" customWidth="1"/>
    <col min="3075" max="3075" width="36.7109375" customWidth="1"/>
    <col min="3077" max="3077" width="8.140625" customWidth="1"/>
    <col min="3078" max="3078" width="16.28515625" customWidth="1"/>
    <col min="3079" max="3079" width="19.7109375" customWidth="1"/>
    <col min="3081" max="3081" width="6.28515625" customWidth="1"/>
    <col min="3082" max="3082" width="23.42578125" customWidth="1"/>
    <col min="3329" max="3329" width="7.28515625" customWidth="1"/>
    <col min="3330" max="3330" width="7.5703125" customWidth="1"/>
    <col min="3331" max="3331" width="36.7109375" customWidth="1"/>
    <col min="3333" max="3333" width="8.140625" customWidth="1"/>
    <col min="3334" max="3334" width="16.28515625" customWidth="1"/>
    <col min="3335" max="3335" width="19.7109375" customWidth="1"/>
    <col min="3337" max="3337" width="6.28515625" customWidth="1"/>
    <col min="3338" max="3338" width="23.42578125" customWidth="1"/>
    <col min="3585" max="3585" width="7.28515625" customWidth="1"/>
    <col min="3586" max="3586" width="7.5703125" customWidth="1"/>
    <col min="3587" max="3587" width="36.7109375" customWidth="1"/>
    <col min="3589" max="3589" width="8.140625" customWidth="1"/>
    <col min="3590" max="3590" width="16.28515625" customWidth="1"/>
    <col min="3591" max="3591" width="19.7109375" customWidth="1"/>
    <col min="3593" max="3593" width="6.28515625" customWidth="1"/>
    <col min="3594" max="3594" width="23.42578125" customWidth="1"/>
    <col min="3841" max="3841" width="7.28515625" customWidth="1"/>
    <col min="3842" max="3842" width="7.5703125" customWidth="1"/>
    <col min="3843" max="3843" width="36.7109375" customWidth="1"/>
    <col min="3845" max="3845" width="8.140625" customWidth="1"/>
    <col min="3846" max="3846" width="16.28515625" customWidth="1"/>
    <col min="3847" max="3847" width="19.7109375" customWidth="1"/>
    <col min="3849" max="3849" width="6.28515625" customWidth="1"/>
    <col min="3850" max="3850" width="23.42578125" customWidth="1"/>
    <col min="4097" max="4097" width="7.28515625" customWidth="1"/>
    <col min="4098" max="4098" width="7.5703125" customWidth="1"/>
    <col min="4099" max="4099" width="36.7109375" customWidth="1"/>
    <col min="4101" max="4101" width="8.140625" customWidth="1"/>
    <col min="4102" max="4102" width="16.28515625" customWidth="1"/>
    <col min="4103" max="4103" width="19.7109375" customWidth="1"/>
    <col min="4105" max="4105" width="6.28515625" customWidth="1"/>
    <col min="4106" max="4106" width="23.42578125" customWidth="1"/>
    <col min="4353" max="4353" width="7.28515625" customWidth="1"/>
    <col min="4354" max="4354" width="7.5703125" customWidth="1"/>
    <col min="4355" max="4355" width="36.7109375" customWidth="1"/>
    <col min="4357" max="4357" width="8.140625" customWidth="1"/>
    <col min="4358" max="4358" width="16.28515625" customWidth="1"/>
    <col min="4359" max="4359" width="19.7109375" customWidth="1"/>
    <col min="4361" max="4361" width="6.28515625" customWidth="1"/>
    <col min="4362" max="4362" width="23.42578125" customWidth="1"/>
    <col min="4609" max="4609" width="7.28515625" customWidth="1"/>
    <col min="4610" max="4610" width="7.5703125" customWidth="1"/>
    <col min="4611" max="4611" width="36.7109375" customWidth="1"/>
    <col min="4613" max="4613" width="8.140625" customWidth="1"/>
    <col min="4614" max="4614" width="16.28515625" customWidth="1"/>
    <col min="4615" max="4615" width="19.7109375" customWidth="1"/>
    <col min="4617" max="4617" width="6.28515625" customWidth="1"/>
    <col min="4618" max="4618" width="23.42578125" customWidth="1"/>
    <col min="4865" max="4865" width="7.28515625" customWidth="1"/>
    <col min="4866" max="4866" width="7.5703125" customWidth="1"/>
    <col min="4867" max="4867" width="36.7109375" customWidth="1"/>
    <col min="4869" max="4869" width="8.140625" customWidth="1"/>
    <col min="4870" max="4870" width="16.28515625" customWidth="1"/>
    <col min="4871" max="4871" width="19.7109375" customWidth="1"/>
    <col min="4873" max="4873" width="6.28515625" customWidth="1"/>
    <col min="4874" max="4874" width="23.42578125" customWidth="1"/>
    <col min="5121" max="5121" width="7.28515625" customWidth="1"/>
    <col min="5122" max="5122" width="7.5703125" customWidth="1"/>
    <col min="5123" max="5123" width="36.7109375" customWidth="1"/>
    <col min="5125" max="5125" width="8.140625" customWidth="1"/>
    <col min="5126" max="5126" width="16.28515625" customWidth="1"/>
    <col min="5127" max="5127" width="19.7109375" customWidth="1"/>
    <col min="5129" max="5129" width="6.28515625" customWidth="1"/>
    <col min="5130" max="5130" width="23.42578125" customWidth="1"/>
    <col min="5377" max="5377" width="7.28515625" customWidth="1"/>
    <col min="5378" max="5378" width="7.5703125" customWidth="1"/>
    <col min="5379" max="5379" width="36.7109375" customWidth="1"/>
    <col min="5381" max="5381" width="8.140625" customWidth="1"/>
    <col min="5382" max="5382" width="16.28515625" customWidth="1"/>
    <col min="5383" max="5383" width="19.7109375" customWidth="1"/>
    <col min="5385" max="5385" width="6.28515625" customWidth="1"/>
    <col min="5386" max="5386" width="23.42578125" customWidth="1"/>
    <col min="5633" max="5633" width="7.28515625" customWidth="1"/>
    <col min="5634" max="5634" width="7.5703125" customWidth="1"/>
    <col min="5635" max="5635" width="36.7109375" customWidth="1"/>
    <col min="5637" max="5637" width="8.140625" customWidth="1"/>
    <col min="5638" max="5638" width="16.28515625" customWidth="1"/>
    <col min="5639" max="5639" width="19.7109375" customWidth="1"/>
    <col min="5641" max="5641" width="6.28515625" customWidth="1"/>
    <col min="5642" max="5642" width="23.42578125" customWidth="1"/>
    <col min="5889" max="5889" width="7.28515625" customWidth="1"/>
    <col min="5890" max="5890" width="7.5703125" customWidth="1"/>
    <col min="5891" max="5891" width="36.7109375" customWidth="1"/>
    <col min="5893" max="5893" width="8.140625" customWidth="1"/>
    <col min="5894" max="5894" width="16.28515625" customWidth="1"/>
    <col min="5895" max="5895" width="19.7109375" customWidth="1"/>
    <col min="5897" max="5897" width="6.28515625" customWidth="1"/>
    <col min="5898" max="5898" width="23.42578125" customWidth="1"/>
    <col min="6145" max="6145" width="7.28515625" customWidth="1"/>
    <col min="6146" max="6146" width="7.5703125" customWidth="1"/>
    <col min="6147" max="6147" width="36.7109375" customWidth="1"/>
    <col min="6149" max="6149" width="8.140625" customWidth="1"/>
    <col min="6150" max="6150" width="16.28515625" customWidth="1"/>
    <col min="6151" max="6151" width="19.7109375" customWidth="1"/>
    <col min="6153" max="6153" width="6.28515625" customWidth="1"/>
    <col min="6154" max="6154" width="23.42578125" customWidth="1"/>
    <col min="6401" max="6401" width="7.28515625" customWidth="1"/>
    <col min="6402" max="6402" width="7.5703125" customWidth="1"/>
    <col min="6403" max="6403" width="36.7109375" customWidth="1"/>
    <col min="6405" max="6405" width="8.140625" customWidth="1"/>
    <col min="6406" max="6406" width="16.28515625" customWidth="1"/>
    <col min="6407" max="6407" width="19.7109375" customWidth="1"/>
    <col min="6409" max="6409" width="6.28515625" customWidth="1"/>
    <col min="6410" max="6410" width="23.42578125" customWidth="1"/>
    <col min="6657" max="6657" width="7.28515625" customWidth="1"/>
    <col min="6658" max="6658" width="7.5703125" customWidth="1"/>
    <col min="6659" max="6659" width="36.7109375" customWidth="1"/>
    <col min="6661" max="6661" width="8.140625" customWidth="1"/>
    <col min="6662" max="6662" width="16.28515625" customWidth="1"/>
    <col min="6663" max="6663" width="19.7109375" customWidth="1"/>
    <col min="6665" max="6665" width="6.28515625" customWidth="1"/>
    <col min="6666" max="6666" width="23.42578125" customWidth="1"/>
    <col min="6913" max="6913" width="7.28515625" customWidth="1"/>
    <col min="6914" max="6914" width="7.5703125" customWidth="1"/>
    <col min="6915" max="6915" width="36.7109375" customWidth="1"/>
    <col min="6917" max="6917" width="8.140625" customWidth="1"/>
    <col min="6918" max="6918" width="16.28515625" customWidth="1"/>
    <col min="6919" max="6919" width="19.7109375" customWidth="1"/>
    <col min="6921" max="6921" width="6.28515625" customWidth="1"/>
    <col min="6922" max="6922" width="23.42578125" customWidth="1"/>
    <col min="7169" max="7169" width="7.28515625" customWidth="1"/>
    <col min="7170" max="7170" width="7.5703125" customWidth="1"/>
    <col min="7171" max="7171" width="36.7109375" customWidth="1"/>
    <col min="7173" max="7173" width="8.140625" customWidth="1"/>
    <col min="7174" max="7174" width="16.28515625" customWidth="1"/>
    <col min="7175" max="7175" width="19.7109375" customWidth="1"/>
    <col min="7177" max="7177" width="6.28515625" customWidth="1"/>
    <col min="7178" max="7178" width="23.42578125" customWidth="1"/>
    <col min="7425" max="7425" width="7.28515625" customWidth="1"/>
    <col min="7426" max="7426" width="7.5703125" customWidth="1"/>
    <col min="7427" max="7427" width="36.7109375" customWidth="1"/>
    <col min="7429" max="7429" width="8.140625" customWidth="1"/>
    <col min="7430" max="7430" width="16.28515625" customWidth="1"/>
    <col min="7431" max="7431" width="19.7109375" customWidth="1"/>
    <col min="7433" max="7433" width="6.28515625" customWidth="1"/>
    <col min="7434" max="7434" width="23.42578125" customWidth="1"/>
    <col min="7681" max="7681" width="7.28515625" customWidth="1"/>
    <col min="7682" max="7682" width="7.5703125" customWidth="1"/>
    <col min="7683" max="7683" width="36.7109375" customWidth="1"/>
    <col min="7685" max="7685" width="8.140625" customWidth="1"/>
    <col min="7686" max="7686" width="16.28515625" customWidth="1"/>
    <col min="7687" max="7687" width="19.7109375" customWidth="1"/>
    <col min="7689" max="7689" width="6.28515625" customWidth="1"/>
    <col min="7690" max="7690" width="23.42578125" customWidth="1"/>
    <col min="7937" max="7937" width="7.28515625" customWidth="1"/>
    <col min="7938" max="7938" width="7.5703125" customWidth="1"/>
    <col min="7939" max="7939" width="36.7109375" customWidth="1"/>
    <col min="7941" max="7941" width="8.140625" customWidth="1"/>
    <col min="7942" max="7942" width="16.28515625" customWidth="1"/>
    <col min="7943" max="7943" width="19.7109375" customWidth="1"/>
    <col min="7945" max="7945" width="6.28515625" customWidth="1"/>
    <col min="7946" max="7946" width="23.42578125" customWidth="1"/>
    <col min="8193" max="8193" width="7.28515625" customWidth="1"/>
    <col min="8194" max="8194" width="7.5703125" customWidth="1"/>
    <col min="8195" max="8195" width="36.7109375" customWidth="1"/>
    <col min="8197" max="8197" width="8.140625" customWidth="1"/>
    <col min="8198" max="8198" width="16.28515625" customWidth="1"/>
    <col min="8199" max="8199" width="19.7109375" customWidth="1"/>
    <col min="8201" max="8201" width="6.28515625" customWidth="1"/>
    <col min="8202" max="8202" width="23.42578125" customWidth="1"/>
    <col min="8449" max="8449" width="7.28515625" customWidth="1"/>
    <col min="8450" max="8450" width="7.5703125" customWidth="1"/>
    <col min="8451" max="8451" width="36.7109375" customWidth="1"/>
    <col min="8453" max="8453" width="8.140625" customWidth="1"/>
    <col min="8454" max="8454" width="16.28515625" customWidth="1"/>
    <col min="8455" max="8455" width="19.7109375" customWidth="1"/>
    <col min="8457" max="8457" width="6.28515625" customWidth="1"/>
    <col min="8458" max="8458" width="23.42578125" customWidth="1"/>
    <col min="8705" max="8705" width="7.28515625" customWidth="1"/>
    <col min="8706" max="8706" width="7.5703125" customWidth="1"/>
    <col min="8707" max="8707" width="36.7109375" customWidth="1"/>
    <col min="8709" max="8709" width="8.140625" customWidth="1"/>
    <col min="8710" max="8710" width="16.28515625" customWidth="1"/>
    <col min="8711" max="8711" width="19.7109375" customWidth="1"/>
    <col min="8713" max="8713" width="6.28515625" customWidth="1"/>
    <col min="8714" max="8714" width="23.42578125" customWidth="1"/>
    <col min="8961" max="8961" width="7.28515625" customWidth="1"/>
    <col min="8962" max="8962" width="7.5703125" customWidth="1"/>
    <col min="8963" max="8963" width="36.7109375" customWidth="1"/>
    <col min="8965" max="8965" width="8.140625" customWidth="1"/>
    <col min="8966" max="8966" width="16.28515625" customWidth="1"/>
    <col min="8967" max="8967" width="19.7109375" customWidth="1"/>
    <col min="8969" max="8969" width="6.28515625" customWidth="1"/>
    <col min="8970" max="8970" width="23.42578125" customWidth="1"/>
    <col min="9217" max="9217" width="7.28515625" customWidth="1"/>
    <col min="9218" max="9218" width="7.5703125" customWidth="1"/>
    <col min="9219" max="9219" width="36.7109375" customWidth="1"/>
    <col min="9221" max="9221" width="8.140625" customWidth="1"/>
    <col min="9222" max="9222" width="16.28515625" customWidth="1"/>
    <col min="9223" max="9223" width="19.7109375" customWidth="1"/>
    <col min="9225" max="9225" width="6.28515625" customWidth="1"/>
    <col min="9226" max="9226" width="23.42578125" customWidth="1"/>
    <col min="9473" max="9473" width="7.28515625" customWidth="1"/>
    <col min="9474" max="9474" width="7.5703125" customWidth="1"/>
    <col min="9475" max="9475" width="36.7109375" customWidth="1"/>
    <col min="9477" max="9477" width="8.140625" customWidth="1"/>
    <col min="9478" max="9478" width="16.28515625" customWidth="1"/>
    <col min="9479" max="9479" width="19.7109375" customWidth="1"/>
    <col min="9481" max="9481" width="6.28515625" customWidth="1"/>
    <col min="9482" max="9482" width="23.42578125" customWidth="1"/>
    <col min="9729" max="9729" width="7.28515625" customWidth="1"/>
    <col min="9730" max="9730" width="7.5703125" customWidth="1"/>
    <col min="9731" max="9731" width="36.7109375" customWidth="1"/>
    <col min="9733" max="9733" width="8.140625" customWidth="1"/>
    <col min="9734" max="9734" width="16.28515625" customWidth="1"/>
    <col min="9735" max="9735" width="19.7109375" customWidth="1"/>
    <col min="9737" max="9737" width="6.28515625" customWidth="1"/>
    <col min="9738" max="9738" width="23.42578125" customWidth="1"/>
    <col min="9985" max="9985" width="7.28515625" customWidth="1"/>
    <col min="9986" max="9986" width="7.5703125" customWidth="1"/>
    <col min="9987" max="9987" width="36.7109375" customWidth="1"/>
    <col min="9989" max="9989" width="8.140625" customWidth="1"/>
    <col min="9990" max="9990" width="16.28515625" customWidth="1"/>
    <col min="9991" max="9991" width="19.7109375" customWidth="1"/>
    <col min="9993" max="9993" width="6.28515625" customWidth="1"/>
    <col min="9994" max="9994" width="23.42578125" customWidth="1"/>
    <col min="10241" max="10241" width="7.28515625" customWidth="1"/>
    <col min="10242" max="10242" width="7.5703125" customWidth="1"/>
    <col min="10243" max="10243" width="36.7109375" customWidth="1"/>
    <col min="10245" max="10245" width="8.140625" customWidth="1"/>
    <col min="10246" max="10246" width="16.28515625" customWidth="1"/>
    <col min="10247" max="10247" width="19.7109375" customWidth="1"/>
    <col min="10249" max="10249" width="6.28515625" customWidth="1"/>
    <col min="10250" max="10250" width="23.42578125" customWidth="1"/>
    <col min="10497" max="10497" width="7.28515625" customWidth="1"/>
    <col min="10498" max="10498" width="7.5703125" customWidth="1"/>
    <col min="10499" max="10499" width="36.7109375" customWidth="1"/>
    <col min="10501" max="10501" width="8.140625" customWidth="1"/>
    <col min="10502" max="10502" width="16.28515625" customWidth="1"/>
    <col min="10503" max="10503" width="19.7109375" customWidth="1"/>
    <col min="10505" max="10505" width="6.28515625" customWidth="1"/>
    <col min="10506" max="10506" width="23.42578125" customWidth="1"/>
    <col min="10753" max="10753" width="7.28515625" customWidth="1"/>
    <col min="10754" max="10754" width="7.5703125" customWidth="1"/>
    <col min="10755" max="10755" width="36.7109375" customWidth="1"/>
    <col min="10757" max="10757" width="8.140625" customWidth="1"/>
    <col min="10758" max="10758" width="16.28515625" customWidth="1"/>
    <col min="10759" max="10759" width="19.7109375" customWidth="1"/>
    <col min="10761" max="10761" width="6.28515625" customWidth="1"/>
    <col min="10762" max="10762" width="23.42578125" customWidth="1"/>
    <col min="11009" max="11009" width="7.28515625" customWidth="1"/>
    <col min="11010" max="11010" width="7.5703125" customWidth="1"/>
    <col min="11011" max="11011" width="36.7109375" customWidth="1"/>
    <col min="11013" max="11013" width="8.140625" customWidth="1"/>
    <col min="11014" max="11014" width="16.28515625" customWidth="1"/>
    <col min="11015" max="11015" width="19.7109375" customWidth="1"/>
    <col min="11017" max="11017" width="6.28515625" customWidth="1"/>
    <col min="11018" max="11018" width="23.42578125" customWidth="1"/>
    <col min="11265" max="11265" width="7.28515625" customWidth="1"/>
    <col min="11266" max="11266" width="7.5703125" customWidth="1"/>
    <col min="11267" max="11267" width="36.7109375" customWidth="1"/>
    <col min="11269" max="11269" width="8.140625" customWidth="1"/>
    <col min="11270" max="11270" width="16.28515625" customWidth="1"/>
    <col min="11271" max="11271" width="19.7109375" customWidth="1"/>
    <col min="11273" max="11273" width="6.28515625" customWidth="1"/>
    <col min="11274" max="11274" width="23.42578125" customWidth="1"/>
    <col min="11521" max="11521" width="7.28515625" customWidth="1"/>
    <col min="11522" max="11522" width="7.5703125" customWidth="1"/>
    <col min="11523" max="11523" width="36.7109375" customWidth="1"/>
    <col min="11525" max="11525" width="8.140625" customWidth="1"/>
    <col min="11526" max="11526" width="16.28515625" customWidth="1"/>
    <col min="11527" max="11527" width="19.7109375" customWidth="1"/>
    <col min="11529" max="11529" width="6.28515625" customWidth="1"/>
    <col min="11530" max="11530" width="23.42578125" customWidth="1"/>
    <col min="11777" max="11777" width="7.28515625" customWidth="1"/>
    <col min="11778" max="11778" width="7.5703125" customWidth="1"/>
    <col min="11779" max="11779" width="36.7109375" customWidth="1"/>
    <col min="11781" max="11781" width="8.140625" customWidth="1"/>
    <col min="11782" max="11782" width="16.28515625" customWidth="1"/>
    <col min="11783" max="11783" width="19.7109375" customWidth="1"/>
    <col min="11785" max="11785" width="6.28515625" customWidth="1"/>
    <col min="11786" max="11786" width="23.42578125" customWidth="1"/>
    <col min="12033" max="12033" width="7.28515625" customWidth="1"/>
    <col min="12034" max="12034" width="7.5703125" customWidth="1"/>
    <col min="12035" max="12035" width="36.7109375" customWidth="1"/>
    <col min="12037" max="12037" width="8.140625" customWidth="1"/>
    <col min="12038" max="12038" width="16.28515625" customWidth="1"/>
    <col min="12039" max="12039" width="19.7109375" customWidth="1"/>
    <col min="12041" max="12041" width="6.28515625" customWidth="1"/>
    <col min="12042" max="12042" width="23.42578125" customWidth="1"/>
    <col min="12289" max="12289" width="7.28515625" customWidth="1"/>
    <col min="12290" max="12290" width="7.5703125" customWidth="1"/>
    <col min="12291" max="12291" width="36.7109375" customWidth="1"/>
    <col min="12293" max="12293" width="8.140625" customWidth="1"/>
    <col min="12294" max="12294" width="16.28515625" customWidth="1"/>
    <col min="12295" max="12295" width="19.7109375" customWidth="1"/>
    <col min="12297" max="12297" width="6.28515625" customWidth="1"/>
    <col min="12298" max="12298" width="23.42578125" customWidth="1"/>
    <col min="12545" max="12545" width="7.28515625" customWidth="1"/>
    <col min="12546" max="12546" width="7.5703125" customWidth="1"/>
    <col min="12547" max="12547" width="36.7109375" customWidth="1"/>
    <col min="12549" max="12549" width="8.140625" customWidth="1"/>
    <col min="12550" max="12550" width="16.28515625" customWidth="1"/>
    <col min="12551" max="12551" width="19.7109375" customWidth="1"/>
    <col min="12553" max="12553" width="6.28515625" customWidth="1"/>
    <col min="12554" max="12554" width="23.42578125" customWidth="1"/>
    <col min="12801" max="12801" width="7.28515625" customWidth="1"/>
    <col min="12802" max="12802" width="7.5703125" customWidth="1"/>
    <col min="12803" max="12803" width="36.7109375" customWidth="1"/>
    <col min="12805" max="12805" width="8.140625" customWidth="1"/>
    <col min="12806" max="12806" width="16.28515625" customWidth="1"/>
    <col min="12807" max="12807" width="19.7109375" customWidth="1"/>
    <col min="12809" max="12809" width="6.28515625" customWidth="1"/>
    <col min="12810" max="12810" width="23.42578125" customWidth="1"/>
    <col min="13057" max="13057" width="7.28515625" customWidth="1"/>
    <col min="13058" max="13058" width="7.5703125" customWidth="1"/>
    <col min="13059" max="13059" width="36.7109375" customWidth="1"/>
    <col min="13061" max="13061" width="8.140625" customWidth="1"/>
    <col min="13062" max="13062" width="16.28515625" customWidth="1"/>
    <col min="13063" max="13063" width="19.7109375" customWidth="1"/>
    <col min="13065" max="13065" width="6.28515625" customWidth="1"/>
    <col min="13066" max="13066" width="23.42578125" customWidth="1"/>
    <col min="13313" max="13313" width="7.28515625" customWidth="1"/>
    <col min="13314" max="13314" width="7.5703125" customWidth="1"/>
    <col min="13315" max="13315" width="36.7109375" customWidth="1"/>
    <col min="13317" max="13317" width="8.140625" customWidth="1"/>
    <col min="13318" max="13318" width="16.28515625" customWidth="1"/>
    <col min="13319" max="13319" width="19.7109375" customWidth="1"/>
    <col min="13321" max="13321" width="6.28515625" customWidth="1"/>
    <col min="13322" max="13322" width="23.42578125" customWidth="1"/>
    <col min="13569" max="13569" width="7.28515625" customWidth="1"/>
    <col min="13570" max="13570" width="7.5703125" customWidth="1"/>
    <col min="13571" max="13571" width="36.7109375" customWidth="1"/>
    <col min="13573" max="13573" width="8.140625" customWidth="1"/>
    <col min="13574" max="13574" width="16.28515625" customWidth="1"/>
    <col min="13575" max="13575" width="19.7109375" customWidth="1"/>
    <col min="13577" max="13577" width="6.28515625" customWidth="1"/>
    <col min="13578" max="13578" width="23.42578125" customWidth="1"/>
    <col min="13825" max="13825" width="7.28515625" customWidth="1"/>
    <col min="13826" max="13826" width="7.5703125" customWidth="1"/>
    <col min="13827" max="13827" width="36.7109375" customWidth="1"/>
    <col min="13829" max="13829" width="8.140625" customWidth="1"/>
    <col min="13830" max="13830" width="16.28515625" customWidth="1"/>
    <col min="13831" max="13831" width="19.7109375" customWidth="1"/>
    <col min="13833" max="13833" width="6.28515625" customWidth="1"/>
    <col min="13834" max="13834" width="23.42578125" customWidth="1"/>
    <col min="14081" max="14081" width="7.28515625" customWidth="1"/>
    <col min="14082" max="14082" width="7.5703125" customWidth="1"/>
    <col min="14083" max="14083" width="36.7109375" customWidth="1"/>
    <col min="14085" max="14085" width="8.140625" customWidth="1"/>
    <col min="14086" max="14086" width="16.28515625" customWidth="1"/>
    <col min="14087" max="14087" width="19.7109375" customWidth="1"/>
    <col min="14089" max="14089" width="6.28515625" customWidth="1"/>
    <col min="14090" max="14090" width="23.42578125" customWidth="1"/>
    <col min="14337" max="14337" width="7.28515625" customWidth="1"/>
    <col min="14338" max="14338" width="7.5703125" customWidth="1"/>
    <col min="14339" max="14339" width="36.7109375" customWidth="1"/>
    <col min="14341" max="14341" width="8.140625" customWidth="1"/>
    <col min="14342" max="14342" width="16.28515625" customWidth="1"/>
    <col min="14343" max="14343" width="19.7109375" customWidth="1"/>
    <col min="14345" max="14345" width="6.28515625" customWidth="1"/>
    <col min="14346" max="14346" width="23.42578125" customWidth="1"/>
    <col min="14593" max="14593" width="7.28515625" customWidth="1"/>
    <col min="14594" max="14594" width="7.5703125" customWidth="1"/>
    <col min="14595" max="14595" width="36.7109375" customWidth="1"/>
    <col min="14597" max="14597" width="8.140625" customWidth="1"/>
    <col min="14598" max="14598" width="16.28515625" customWidth="1"/>
    <col min="14599" max="14599" width="19.7109375" customWidth="1"/>
    <col min="14601" max="14601" width="6.28515625" customWidth="1"/>
    <col min="14602" max="14602" width="23.42578125" customWidth="1"/>
    <col min="14849" max="14849" width="7.28515625" customWidth="1"/>
    <col min="14850" max="14850" width="7.5703125" customWidth="1"/>
    <col min="14851" max="14851" width="36.7109375" customWidth="1"/>
    <col min="14853" max="14853" width="8.140625" customWidth="1"/>
    <col min="14854" max="14854" width="16.28515625" customWidth="1"/>
    <col min="14855" max="14855" width="19.7109375" customWidth="1"/>
    <col min="14857" max="14857" width="6.28515625" customWidth="1"/>
    <col min="14858" max="14858" width="23.42578125" customWidth="1"/>
    <col min="15105" max="15105" width="7.28515625" customWidth="1"/>
    <col min="15106" max="15106" width="7.5703125" customWidth="1"/>
    <col min="15107" max="15107" width="36.7109375" customWidth="1"/>
    <col min="15109" max="15109" width="8.140625" customWidth="1"/>
    <col min="15110" max="15110" width="16.28515625" customWidth="1"/>
    <col min="15111" max="15111" width="19.7109375" customWidth="1"/>
    <col min="15113" max="15113" width="6.28515625" customWidth="1"/>
    <col min="15114" max="15114" width="23.42578125" customWidth="1"/>
    <col min="15361" max="15361" width="7.28515625" customWidth="1"/>
    <col min="15362" max="15362" width="7.5703125" customWidth="1"/>
    <col min="15363" max="15363" width="36.7109375" customWidth="1"/>
    <col min="15365" max="15365" width="8.140625" customWidth="1"/>
    <col min="15366" max="15366" width="16.28515625" customWidth="1"/>
    <col min="15367" max="15367" width="19.7109375" customWidth="1"/>
    <col min="15369" max="15369" width="6.28515625" customWidth="1"/>
    <col min="15370" max="15370" width="23.42578125" customWidth="1"/>
    <col min="15617" max="15617" width="7.28515625" customWidth="1"/>
    <col min="15618" max="15618" width="7.5703125" customWidth="1"/>
    <col min="15619" max="15619" width="36.7109375" customWidth="1"/>
    <col min="15621" max="15621" width="8.140625" customWidth="1"/>
    <col min="15622" max="15622" width="16.28515625" customWidth="1"/>
    <col min="15623" max="15623" width="19.7109375" customWidth="1"/>
    <col min="15625" max="15625" width="6.28515625" customWidth="1"/>
    <col min="15626" max="15626" width="23.42578125" customWidth="1"/>
    <col min="15873" max="15873" width="7.28515625" customWidth="1"/>
    <col min="15874" max="15874" width="7.5703125" customWidth="1"/>
    <col min="15875" max="15875" width="36.7109375" customWidth="1"/>
    <col min="15877" max="15877" width="8.140625" customWidth="1"/>
    <col min="15878" max="15878" width="16.28515625" customWidth="1"/>
    <col min="15879" max="15879" width="19.7109375" customWidth="1"/>
    <col min="15881" max="15881" width="6.28515625" customWidth="1"/>
    <col min="15882" max="15882" width="23.42578125" customWidth="1"/>
    <col min="16129" max="16129" width="7.28515625" customWidth="1"/>
    <col min="16130" max="16130" width="7.5703125" customWidth="1"/>
    <col min="16131" max="16131" width="36.7109375" customWidth="1"/>
    <col min="16133" max="16133" width="8.140625" customWidth="1"/>
    <col min="16134" max="16134" width="16.28515625" customWidth="1"/>
    <col min="16135" max="16135" width="19.7109375" customWidth="1"/>
    <col min="16137" max="16137" width="6.28515625" customWidth="1"/>
    <col min="16138" max="16138" width="23.42578125" customWidth="1"/>
  </cols>
  <sheetData>
    <row r="1" spans="1:10" ht="18.75" customHeight="1" x14ac:dyDescent="0.25">
      <c r="A1" s="232" t="s">
        <v>29</v>
      </c>
      <c r="B1" s="233"/>
      <c r="C1" s="233"/>
      <c r="D1" s="233"/>
      <c r="E1" s="233"/>
      <c r="F1" s="233"/>
      <c r="G1" s="234"/>
    </row>
    <row r="2" spans="1:10" ht="15" customHeight="1" x14ac:dyDescent="0.25">
      <c r="A2" s="235" t="s">
        <v>63</v>
      </c>
      <c r="B2" s="236"/>
      <c r="C2" s="236"/>
      <c r="D2" s="236"/>
      <c r="E2" s="236"/>
      <c r="F2" s="236"/>
      <c r="G2" s="237"/>
    </row>
    <row r="3" spans="1:10" ht="15" customHeight="1" x14ac:dyDescent="0.25">
      <c r="A3" s="235" t="s">
        <v>64</v>
      </c>
      <c r="B3" s="236"/>
      <c r="C3" s="236"/>
      <c r="D3" s="236"/>
      <c r="E3" s="236"/>
      <c r="F3" s="236"/>
      <c r="G3" s="237"/>
    </row>
    <row r="4" spans="1:10" ht="15" customHeight="1" x14ac:dyDescent="0.25">
      <c r="A4" s="238" t="s">
        <v>65</v>
      </c>
      <c r="B4" s="239"/>
      <c r="C4" s="239"/>
      <c r="D4" s="239"/>
      <c r="E4" s="239"/>
      <c r="F4" s="239"/>
      <c r="G4" s="240"/>
    </row>
    <row r="5" spans="1:10" ht="15.75" x14ac:dyDescent="0.25">
      <c r="A5" s="219" t="s">
        <v>30</v>
      </c>
      <c r="B5" s="220"/>
      <c r="C5" s="220"/>
      <c r="D5" s="241">
        <f>G20</f>
        <v>0</v>
      </c>
      <c r="E5" s="242"/>
      <c r="F5" s="242"/>
      <c r="G5" s="243"/>
    </row>
    <row r="6" spans="1:10" ht="15.75" x14ac:dyDescent="0.25">
      <c r="A6" s="219" t="s">
        <v>31</v>
      </c>
      <c r="B6" s="220"/>
      <c r="C6" s="220"/>
      <c r="D6" s="221">
        <f>D5*0.21</f>
        <v>0</v>
      </c>
      <c r="E6" s="222"/>
      <c r="F6" s="222"/>
      <c r="G6" s="223"/>
    </row>
    <row r="7" spans="1:10" ht="16.5" thickBot="1" x14ac:dyDescent="0.3">
      <c r="A7" s="224" t="s">
        <v>32</v>
      </c>
      <c r="B7" s="225"/>
      <c r="C7" s="225"/>
      <c r="D7" s="226">
        <f>D5+D6</f>
        <v>0</v>
      </c>
      <c r="E7" s="227"/>
      <c r="F7" s="227"/>
      <c r="G7" s="228"/>
    </row>
    <row r="8" spans="1:10" ht="19.5" thickBot="1" x14ac:dyDescent="0.35">
      <c r="A8" s="229" t="s">
        <v>39</v>
      </c>
      <c r="B8" s="230"/>
      <c r="C8" s="230"/>
      <c r="D8" s="230"/>
      <c r="E8" s="230"/>
      <c r="F8" s="230"/>
      <c r="G8" s="231"/>
    </row>
    <row r="9" spans="1:10" ht="15.75" thickBot="1" x14ac:dyDescent="0.3">
      <c r="A9" s="110" t="s">
        <v>33</v>
      </c>
      <c r="B9" s="111" t="s">
        <v>34</v>
      </c>
      <c r="C9" s="112"/>
      <c r="D9" s="113" t="s">
        <v>35</v>
      </c>
      <c r="E9" s="112" t="s">
        <v>36</v>
      </c>
      <c r="F9" s="113" t="s">
        <v>37</v>
      </c>
      <c r="G9" s="114" t="s">
        <v>38</v>
      </c>
    </row>
    <row r="10" spans="1:10" x14ac:dyDescent="0.25">
      <c r="A10" s="115">
        <v>1</v>
      </c>
      <c r="B10" s="118">
        <f>A10</f>
        <v>1</v>
      </c>
      <c r="C10" s="119" t="s">
        <v>40</v>
      </c>
      <c r="D10" s="120"/>
      <c r="E10" s="121"/>
      <c r="F10" s="120"/>
      <c r="G10" s="122"/>
    </row>
    <row r="11" spans="1:10" x14ac:dyDescent="0.25">
      <c r="A11" s="116">
        <v>2</v>
      </c>
      <c r="B11" s="123">
        <f t="shared" ref="B11" si="0">A11</f>
        <v>2</v>
      </c>
      <c r="C11" s="124" t="s">
        <v>41</v>
      </c>
      <c r="D11" s="125" t="s">
        <v>42</v>
      </c>
      <c r="E11" s="125">
        <v>1</v>
      </c>
      <c r="F11" s="126">
        <v>0</v>
      </c>
      <c r="G11" s="127">
        <f>E11*F11</f>
        <v>0</v>
      </c>
      <c r="I11" s="128"/>
      <c r="J11" s="128"/>
    </row>
    <row r="12" spans="1:10" x14ac:dyDescent="0.25">
      <c r="A12" s="184">
        <v>3</v>
      </c>
      <c r="B12" s="123">
        <v>3</v>
      </c>
      <c r="C12" s="124" t="s">
        <v>165</v>
      </c>
      <c r="D12" s="185" t="s">
        <v>42</v>
      </c>
      <c r="E12" s="185">
        <v>1</v>
      </c>
      <c r="F12" s="131">
        <v>0</v>
      </c>
      <c r="G12" s="132">
        <f t="shared" ref="G12:G17" si="1">E12*F12</f>
        <v>0</v>
      </c>
      <c r="I12" s="128"/>
      <c r="J12" s="164"/>
    </row>
    <row r="13" spans="1:10" x14ac:dyDescent="0.25">
      <c r="A13" s="184">
        <v>4</v>
      </c>
      <c r="B13" s="123">
        <v>4</v>
      </c>
      <c r="C13" s="124" t="s">
        <v>166</v>
      </c>
      <c r="D13" s="125" t="s">
        <v>42</v>
      </c>
      <c r="E13" s="125">
        <v>1</v>
      </c>
      <c r="F13" s="126">
        <v>0</v>
      </c>
      <c r="G13" s="132">
        <f t="shared" si="1"/>
        <v>0</v>
      </c>
      <c r="I13" s="128"/>
      <c r="J13" s="164"/>
    </row>
    <row r="14" spans="1:10" x14ac:dyDescent="0.25">
      <c r="A14" s="116"/>
      <c r="B14" s="123"/>
      <c r="C14" s="129" t="s">
        <v>43</v>
      </c>
      <c r="D14" s="125"/>
      <c r="E14" s="125"/>
      <c r="F14" s="126"/>
      <c r="G14" s="132"/>
      <c r="I14" s="128"/>
    </row>
    <row r="15" spans="1:10" ht="26.25" x14ac:dyDescent="0.25">
      <c r="A15" s="116">
        <v>5</v>
      </c>
      <c r="B15" s="123">
        <v>5</v>
      </c>
      <c r="C15" s="124" t="s">
        <v>44</v>
      </c>
      <c r="D15" s="125" t="s">
        <v>42</v>
      </c>
      <c r="E15" s="125">
        <v>1</v>
      </c>
      <c r="F15" s="126">
        <v>0</v>
      </c>
      <c r="G15" s="127">
        <f t="shared" si="1"/>
        <v>0</v>
      </c>
      <c r="I15" s="128"/>
      <c r="J15" s="128"/>
    </row>
    <row r="16" spans="1:10" ht="26.25" x14ac:dyDescent="0.25">
      <c r="A16" s="184">
        <v>6</v>
      </c>
      <c r="B16" s="123">
        <v>6</v>
      </c>
      <c r="C16" s="124" t="s">
        <v>163</v>
      </c>
      <c r="D16" s="125" t="s">
        <v>42</v>
      </c>
      <c r="E16" s="125">
        <v>1</v>
      </c>
      <c r="F16" s="126">
        <v>0</v>
      </c>
      <c r="G16" s="132">
        <f t="shared" si="1"/>
        <v>0</v>
      </c>
      <c r="I16" s="128"/>
      <c r="J16" s="164"/>
    </row>
    <row r="17" spans="1:9" x14ac:dyDescent="0.25">
      <c r="A17" s="116">
        <v>7</v>
      </c>
      <c r="B17" s="123">
        <v>7</v>
      </c>
      <c r="C17" s="124" t="s">
        <v>170</v>
      </c>
      <c r="D17" s="130" t="s">
        <v>42</v>
      </c>
      <c r="E17" s="130">
        <v>1</v>
      </c>
      <c r="F17" s="131">
        <v>0</v>
      </c>
      <c r="G17" s="132">
        <f t="shared" si="1"/>
        <v>0</v>
      </c>
      <c r="I17" s="128"/>
    </row>
    <row r="18" spans="1:9" x14ac:dyDescent="0.25">
      <c r="A18" s="116"/>
      <c r="B18" s="123"/>
      <c r="C18" s="133" t="s">
        <v>45</v>
      </c>
      <c r="D18" s="130"/>
      <c r="E18" s="130"/>
      <c r="F18" s="131"/>
      <c r="G18" s="132"/>
      <c r="I18" s="128"/>
    </row>
    <row r="19" spans="1:9" ht="39" x14ac:dyDescent="0.25">
      <c r="A19" s="116"/>
      <c r="B19" s="123"/>
      <c r="C19" s="124" t="s">
        <v>46</v>
      </c>
      <c r="D19" s="130"/>
      <c r="E19" s="130"/>
      <c r="F19" s="131"/>
      <c r="G19" s="132"/>
      <c r="I19" s="128"/>
    </row>
    <row r="20" spans="1:9" ht="15.75" thickBot="1" x14ac:dyDescent="0.3">
      <c r="A20" s="117"/>
      <c r="B20" s="134"/>
      <c r="C20" s="135" t="s">
        <v>47</v>
      </c>
      <c r="D20" s="136"/>
      <c r="E20" s="136"/>
      <c r="F20" s="137"/>
      <c r="G20" s="138">
        <f>SUM(G11:G19)</f>
        <v>0</v>
      </c>
      <c r="I20" s="128"/>
    </row>
    <row r="21" spans="1:9" x14ac:dyDescent="0.25">
      <c r="I21" s="128"/>
    </row>
    <row r="22" spans="1:9" x14ac:dyDescent="0.25">
      <c r="I22" s="128"/>
    </row>
    <row r="23" spans="1:9" x14ac:dyDescent="0.25">
      <c r="I23" s="128"/>
    </row>
    <row r="24" spans="1:9" x14ac:dyDescent="0.25">
      <c r="A24" s="139"/>
      <c r="B24" s="139"/>
      <c r="C24" s="140"/>
      <c r="D24" s="141"/>
      <c r="E24" s="141"/>
      <c r="F24" s="142"/>
      <c r="G24" s="142"/>
      <c r="I24" s="128"/>
    </row>
    <row r="25" spans="1:9" x14ac:dyDescent="0.25">
      <c r="A25" s="139"/>
      <c r="B25" s="139"/>
      <c r="C25" s="140"/>
      <c r="D25" s="141"/>
      <c r="E25" s="141"/>
      <c r="F25" s="142"/>
      <c r="G25" s="142"/>
      <c r="I25" s="128"/>
    </row>
    <row r="26" spans="1:9" x14ac:dyDescent="0.25">
      <c r="A26" s="139"/>
      <c r="B26" s="139"/>
      <c r="C26" s="140"/>
      <c r="D26" s="141"/>
      <c r="E26" s="141"/>
      <c r="F26" s="142"/>
      <c r="G26" s="142"/>
      <c r="I26" s="128"/>
    </row>
    <row r="27" spans="1:9" x14ac:dyDescent="0.25">
      <c r="A27" s="139"/>
      <c r="B27" s="139"/>
      <c r="C27" s="140"/>
      <c r="D27" s="143"/>
      <c r="E27" s="143"/>
      <c r="F27" s="144"/>
      <c r="G27" s="144"/>
      <c r="I27" s="128"/>
    </row>
    <row r="28" spans="1:9" x14ac:dyDescent="0.25">
      <c r="A28" s="139"/>
      <c r="B28" s="139"/>
      <c r="C28" s="140"/>
      <c r="D28" s="141"/>
      <c r="E28" s="141"/>
      <c r="F28" s="142"/>
      <c r="G28" s="142"/>
      <c r="I28" s="128"/>
    </row>
    <row r="29" spans="1:9" x14ac:dyDescent="0.25">
      <c r="A29" s="139"/>
      <c r="B29" s="139"/>
      <c r="C29" s="140"/>
      <c r="D29" s="141"/>
      <c r="E29" s="141"/>
      <c r="F29" s="142"/>
      <c r="G29" s="142"/>
      <c r="I29" s="128"/>
    </row>
    <row r="30" spans="1:9" x14ac:dyDescent="0.25">
      <c r="A30" s="139"/>
      <c r="B30" s="139"/>
      <c r="C30" s="145"/>
      <c r="D30" s="143"/>
      <c r="E30" s="143"/>
      <c r="F30" s="144"/>
      <c r="G30" s="144"/>
    </row>
    <row r="31" spans="1:9" x14ac:dyDescent="0.25">
      <c r="A31" s="139"/>
      <c r="B31" s="139"/>
      <c r="C31" s="140"/>
      <c r="D31" s="143"/>
      <c r="E31" s="143"/>
      <c r="F31" s="144"/>
      <c r="G31" s="144"/>
    </row>
  </sheetData>
  <mergeCells count="11">
    <mergeCell ref="A1:G1"/>
    <mergeCell ref="A2:G2"/>
    <mergeCell ref="A3:G3"/>
    <mergeCell ref="A4:G4"/>
    <mergeCell ref="A5:C5"/>
    <mergeCell ref="D5:G5"/>
    <mergeCell ref="A6:C6"/>
    <mergeCell ref="D6:G6"/>
    <mergeCell ref="A7:C7"/>
    <mergeCell ref="D7:G7"/>
    <mergeCell ref="A8:G8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Pokyny</vt:lpstr>
      <vt:lpstr>VZT-1-1.NP</vt:lpstr>
      <vt:lpstr>VZT-2-2.NP</vt:lpstr>
      <vt:lpstr>Společné</vt:lpstr>
      <vt:lpstr>'VZT-1-1.NP'!_Toc137811831</vt:lpstr>
      <vt:lpstr>'VZT-2-2.NP'!_Toc137811841</vt:lpstr>
      <vt:lpstr>Pokyny!Oblast_tisku</vt:lpstr>
      <vt:lpstr>'VZT-1-1.NP'!Oblast_tisku</vt:lpstr>
      <vt:lpstr>'VZT-2-2.NP'!Oblast_tisku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Hampel - Energy Benefit Centre a.s.</dc:creator>
  <cp:lastModifiedBy>Ondřej Hampel - Energy Benefit Centre a.s.</cp:lastModifiedBy>
  <cp:lastPrinted>2023-08-01T10:45:11Z</cp:lastPrinted>
  <dcterms:created xsi:type="dcterms:W3CDTF">2020-08-25T11:00:43Z</dcterms:created>
  <dcterms:modified xsi:type="dcterms:W3CDTF">2023-08-01T10:45:13Z</dcterms:modified>
</cp:coreProperties>
</file>